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Desktop-8fmhikk\d\SCS\OSM Schiedsrichter\Turnierlisten STV 2021\"/>
    </mc:Choice>
  </mc:AlternateContent>
  <xr:revisionPtr revIDLastSave="0" documentId="13_ncr:11_{C0A9F748-0FD0-4F71-84DB-9AA5D7A3E72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7er Gr1" sheetId="1" r:id="rId1"/>
    <sheet name="7er Gr2" sheetId="2" r:id="rId2"/>
    <sheet name="Rangliste Final" sheetId="3" r:id="rId3"/>
  </sheets>
  <definedNames>
    <definedName name="_xlnm.Print_Area" localSheetId="0">'7er Gr1'!$A$1:$AH$53</definedName>
    <definedName name="_xlnm.Print_Area" localSheetId="1">'7er Gr2'!$A$1:$AH$38</definedName>
    <definedName name="_xlnm.Print_Area" localSheetId="2">'Rangliste Final'!$A$1:$G$24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3" i="1" l="1"/>
  <c r="AJ26" i="1" l="1"/>
  <c r="AJ27" i="1"/>
  <c r="AJ35" i="1"/>
  <c r="AJ54" i="1"/>
  <c r="AG27" i="2" l="1"/>
  <c r="AF27" i="2"/>
  <c r="AE27" i="2"/>
  <c r="AH27" i="2" s="1"/>
  <c r="AG26" i="2"/>
  <c r="AF26" i="2"/>
  <c r="AE26" i="2"/>
  <c r="AH26" i="2" s="1"/>
  <c r="AG25" i="2"/>
  <c r="AF25" i="2"/>
  <c r="AE25" i="2"/>
  <c r="AH25" i="2" s="1"/>
  <c r="AG24" i="2"/>
  <c r="AF24" i="2"/>
  <c r="AE24" i="2"/>
  <c r="AH24" i="2" s="1"/>
  <c r="AG23" i="2"/>
  <c r="AF23" i="2"/>
  <c r="AE23" i="2"/>
  <c r="AH23" i="2" s="1"/>
  <c r="AG22" i="2"/>
  <c r="AF22" i="2"/>
  <c r="AE22" i="2"/>
  <c r="AH22" i="2" s="1"/>
  <c r="AG21" i="2"/>
  <c r="AF21" i="2"/>
  <c r="AE21" i="2"/>
  <c r="AH21" i="2" s="1"/>
  <c r="AG20" i="2"/>
  <c r="AF20" i="2"/>
  <c r="AE20" i="2"/>
  <c r="AH20" i="2" s="1"/>
  <c r="AG19" i="2"/>
  <c r="AF19" i="2"/>
  <c r="AE19" i="2"/>
  <c r="AH19" i="2" s="1"/>
  <c r="AG18" i="2"/>
  <c r="AF18" i="2"/>
  <c r="AE18" i="2"/>
  <c r="AH18" i="2" s="1"/>
  <c r="AG17" i="2"/>
  <c r="AF17" i="2"/>
  <c r="AE17" i="2"/>
  <c r="AH17" i="2" s="1"/>
  <c r="AG16" i="2"/>
  <c r="AF16" i="2"/>
  <c r="AE16" i="2"/>
  <c r="AH16" i="2" s="1"/>
  <c r="AG15" i="2"/>
  <c r="AF15" i="2"/>
  <c r="AE15" i="2"/>
  <c r="AH15" i="2" s="1"/>
  <c r="AG14" i="2"/>
  <c r="AF14" i="2"/>
  <c r="AE14" i="2"/>
  <c r="AH14" i="2" s="1"/>
  <c r="AG13" i="2"/>
  <c r="AF13" i="2"/>
  <c r="AE13" i="2"/>
  <c r="AH13" i="2" s="1"/>
  <c r="AG12" i="2"/>
  <c r="AF12" i="2"/>
  <c r="AE12" i="2"/>
  <c r="AH12" i="2" s="1"/>
  <c r="AG11" i="2"/>
  <c r="AF11" i="2"/>
  <c r="AE11" i="2"/>
  <c r="AH11" i="2" s="1"/>
  <c r="AG10" i="2"/>
  <c r="AF10" i="2"/>
  <c r="AE10" i="2"/>
  <c r="AH10" i="2" s="1"/>
  <c r="AG9" i="2"/>
  <c r="AF9" i="2"/>
  <c r="AE9" i="2"/>
  <c r="AH9" i="2" s="1"/>
  <c r="AG8" i="2"/>
  <c r="AF8" i="2"/>
  <c r="AE8" i="2"/>
  <c r="AH8" i="2" s="1"/>
  <c r="A27" i="2"/>
  <c r="A26" i="2"/>
  <c r="A25" i="2"/>
  <c r="AJ25" i="2" s="1"/>
  <c r="A24" i="2"/>
  <c r="AJ24" i="2" s="1"/>
  <c r="A23" i="2"/>
  <c r="AJ23" i="2" s="1"/>
  <c r="A22" i="2"/>
  <c r="AJ22" i="2" s="1"/>
  <c r="A21" i="2"/>
  <c r="AJ21" i="2" s="1"/>
  <c r="A20" i="2"/>
  <c r="AJ20" i="2" s="1"/>
  <c r="A19" i="2"/>
  <c r="AJ19" i="2" s="1"/>
  <c r="A18" i="2"/>
  <c r="AJ18" i="2" s="1"/>
  <c r="A17" i="2"/>
  <c r="AJ17" i="2" s="1"/>
  <c r="A16" i="2"/>
  <c r="AJ16" i="2" s="1"/>
  <c r="A15" i="2"/>
  <c r="AJ15" i="2" s="1"/>
  <c r="A14" i="2"/>
  <c r="AJ14" i="2" s="1"/>
  <c r="A13" i="2"/>
  <c r="A12" i="2"/>
  <c r="AJ12" i="2" s="1"/>
  <c r="A11" i="2"/>
  <c r="AJ11" i="2" s="1"/>
  <c r="A10" i="2"/>
  <c r="AJ10" i="2" s="1"/>
  <c r="A9" i="2"/>
  <c r="A8" i="2"/>
  <c r="AJ8" i="2" s="1"/>
  <c r="AJ9" i="2"/>
  <c r="AJ13" i="2"/>
  <c r="AJ27" i="2"/>
  <c r="AG7" i="2"/>
  <c r="AF7" i="2"/>
  <c r="AE7" i="2"/>
  <c r="A7" i="2"/>
  <c r="AG25" i="1"/>
  <c r="AF25" i="1"/>
  <c r="AE25" i="1"/>
  <c r="AH25" i="1" s="1"/>
  <c r="AG24" i="1"/>
  <c r="AF24" i="1"/>
  <c r="AE24" i="1"/>
  <c r="AH24" i="1" s="1"/>
  <c r="AG23" i="1"/>
  <c r="AF23" i="1"/>
  <c r="AE23" i="1"/>
  <c r="AH23" i="1" s="1"/>
  <c r="AG22" i="1"/>
  <c r="AF22" i="1"/>
  <c r="AE22" i="1"/>
  <c r="AH22" i="1" s="1"/>
  <c r="AG21" i="1"/>
  <c r="AF21" i="1"/>
  <c r="AE21" i="1"/>
  <c r="AH21" i="1" s="1"/>
  <c r="AG20" i="1"/>
  <c r="AF20" i="1"/>
  <c r="AE20" i="1"/>
  <c r="AH20" i="1" s="1"/>
  <c r="AG19" i="1"/>
  <c r="AF19" i="1"/>
  <c r="AE19" i="1"/>
  <c r="AH19" i="1" s="1"/>
  <c r="AG18" i="1"/>
  <c r="AF18" i="1"/>
  <c r="AE18" i="1"/>
  <c r="AH18" i="1" s="1"/>
  <c r="AG17" i="1"/>
  <c r="AF17" i="1"/>
  <c r="AE17" i="1"/>
  <c r="AH17" i="1" s="1"/>
  <c r="AG16" i="1"/>
  <c r="AF16" i="1"/>
  <c r="AE16" i="1"/>
  <c r="AH16" i="1" s="1"/>
  <c r="AG15" i="1"/>
  <c r="AF15" i="1"/>
  <c r="AE15" i="1"/>
  <c r="AH15" i="1" s="1"/>
  <c r="AG14" i="1"/>
  <c r="AF14" i="1"/>
  <c r="AE14" i="1"/>
  <c r="AH14" i="1" s="1"/>
  <c r="AG13" i="1"/>
  <c r="AF13" i="1"/>
  <c r="AE13" i="1"/>
  <c r="AH13" i="1" s="1"/>
  <c r="AG12" i="1"/>
  <c r="AF12" i="1"/>
  <c r="AE12" i="1"/>
  <c r="AH12" i="1" s="1"/>
  <c r="AG11" i="1"/>
  <c r="AF11" i="1"/>
  <c r="AE11" i="1"/>
  <c r="AH11" i="1" s="1"/>
  <c r="AG10" i="1"/>
  <c r="AF10" i="1"/>
  <c r="AE10" i="1"/>
  <c r="AH10" i="1" s="1"/>
  <c r="AG9" i="1"/>
  <c r="AF9" i="1"/>
  <c r="AE9" i="1"/>
  <c r="AH9" i="1" s="1"/>
  <c r="AG8" i="1"/>
  <c r="AF8" i="1"/>
  <c r="AE8" i="1"/>
  <c r="AH8" i="1" s="1"/>
  <c r="AG7" i="1"/>
  <c r="AF7" i="1"/>
  <c r="AE7" i="1"/>
  <c r="AH7" i="1" s="1"/>
  <c r="AG6" i="1"/>
  <c r="AF6" i="1"/>
  <c r="AE6" i="1"/>
  <c r="AH6" i="1" s="1"/>
  <c r="A25" i="1"/>
  <c r="AJ25" i="1" s="1"/>
  <c r="A24" i="1"/>
  <c r="AJ24" i="1" s="1"/>
  <c r="A23" i="1"/>
  <c r="AJ23" i="1" s="1"/>
  <c r="A22" i="1"/>
  <c r="AJ22" i="1" s="1"/>
  <c r="A21" i="1"/>
  <c r="AJ21" i="1" s="1"/>
  <c r="A20" i="1"/>
  <c r="AJ20" i="1" s="1"/>
  <c r="A19" i="1"/>
  <c r="AJ19" i="1" s="1"/>
  <c r="A18" i="1"/>
  <c r="AJ18" i="1" s="1"/>
  <c r="A17" i="1"/>
  <c r="AJ17" i="1" s="1"/>
  <c r="A16" i="1"/>
  <c r="AJ16" i="1" s="1"/>
  <c r="A15" i="1"/>
  <c r="AJ15" i="1" s="1"/>
  <c r="A14" i="1"/>
  <c r="AJ14" i="1" s="1"/>
  <c r="A13" i="1"/>
  <c r="AJ13" i="1" s="1"/>
  <c r="A12" i="1"/>
  <c r="AJ12" i="1" s="1"/>
  <c r="A11" i="1"/>
  <c r="AJ11" i="1" s="1"/>
  <c r="A10" i="1"/>
  <c r="AJ10" i="1" s="1"/>
  <c r="A9" i="1"/>
  <c r="AJ9" i="1" s="1"/>
  <c r="A8" i="1"/>
  <c r="AJ8" i="1" s="1"/>
  <c r="A7" i="1"/>
  <c r="AJ7" i="1" s="1"/>
  <c r="A6" i="1"/>
  <c r="AJ6" i="1" s="1"/>
  <c r="AG5" i="1"/>
  <c r="AF5" i="1"/>
  <c r="AE5" i="1"/>
  <c r="A5" i="1"/>
  <c r="AJ26" i="2" l="1"/>
  <c r="AH7" i="2"/>
  <c r="AJ7" i="2" s="1"/>
  <c r="AH5" i="1"/>
  <c r="AJ5" i="1" s="1"/>
  <c r="AP41" i="1"/>
  <c r="C23" i="3" s="1"/>
  <c r="AP40" i="1"/>
  <c r="C24" i="3" s="1"/>
  <c r="AP43" i="1"/>
  <c r="C21" i="3" s="1"/>
  <c r="AP42" i="1"/>
  <c r="C22" i="3" s="1"/>
  <c r="AP45" i="1"/>
  <c r="C19" i="3" s="1"/>
  <c r="AP44" i="1"/>
  <c r="C20" i="3" s="1"/>
  <c r="AP47" i="1"/>
  <c r="C17" i="3" s="1"/>
  <c r="AP46" i="1"/>
  <c r="C18" i="3" s="1"/>
  <c r="AP49" i="1"/>
  <c r="C15" i="3" s="1"/>
  <c r="AP48" i="1"/>
  <c r="C16" i="3" s="1"/>
  <c r="AP51" i="1"/>
  <c r="C13" i="3" s="1"/>
  <c r="AP50" i="1"/>
  <c r="C14" i="3" s="1"/>
  <c r="O27" i="2" l="1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AI64" i="1" l="1"/>
  <c r="AI63" i="1"/>
  <c r="AI61" i="1"/>
  <c r="AI27" i="1"/>
  <c r="AI26" i="1"/>
  <c r="AI64" i="2"/>
  <c r="AI63" i="2"/>
  <c r="AI61" i="2"/>
  <c r="AI60" i="2"/>
  <c r="AI58" i="2"/>
  <c r="AI57" i="2"/>
  <c r="AI56" i="2"/>
  <c r="AI52" i="2"/>
  <c r="AI50" i="2"/>
  <c r="AI49" i="2"/>
  <c r="AI48" i="2"/>
  <c r="AI46" i="2"/>
  <c r="AI42" i="2"/>
  <c r="AI41" i="2"/>
  <c r="F5" i="1" l="1"/>
  <c r="R5" i="1"/>
  <c r="F6" i="1"/>
  <c r="R6" i="1"/>
  <c r="F7" i="1"/>
  <c r="R7" i="1"/>
  <c r="AC33" i="1"/>
  <c r="F8" i="1"/>
  <c r="R8" i="1"/>
  <c r="AA28" i="1"/>
  <c r="F9" i="1"/>
  <c r="R9" i="1"/>
  <c r="Q30" i="1"/>
  <c r="F10" i="1"/>
  <c r="R10" i="1"/>
  <c r="U32" i="1"/>
  <c r="F11" i="1"/>
  <c r="R11" i="1"/>
  <c r="F12" i="1"/>
  <c r="R12" i="1"/>
  <c r="O31" i="1"/>
  <c r="F13" i="1"/>
  <c r="R13" i="1"/>
  <c r="Q32" i="1"/>
  <c r="F14" i="1"/>
  <c r="R14" i="1"/>
  <c r="S33" i="1"/>
  <c r="F15" i="1"/>
  <c r="R15" i="1"/>
  <c r="U34" i="1"/>
  <c r="F16" i="1"/>
  <c r="R16" i="1"/>
  <c r="O32" i="1"/>
  <c r="F17" i="1"/>
  <c r="R17" i="1"/>
  <c r="Q33" i="1"/>
  <c r="F18" i="1"/>
  <c r="R18" i="1"/>
  <c r="S34" i="1"/>
  <c r="F19" i="1"/>
  <c r="R19" i="1"/>
  <c r="Q31" i="1"/>
  <c r="F20" i="1"/>
  <c r="R20" i="1"/>
  <c r="Y28" i="1"/>
  <c r="F21" i="1"/>
  <c r="R21" i="1"/>
  <c r="S32" i="1"/>
  <c r="F22" i="1"/>
  <c r="R22" i="1"/>
  <c r="AA29" i="1"/>
  <c r="F23" i="1"/>
  <c r="U33" i="1"/>
  <c r="F24" i="1"/>
  <c r="R24" i="1"/>
  <c r="O30" i="1"/>
  <c r="F25" i="1"/>
  <c r="R25" i="1"/>
  <c r="W34" i="1"/>
  <c r="Q28" i="1"/>
  <c r="W28" i="1"/>
  <c r="AC28" i="1"/>
  <c r="O29" i="1"/>
  <c r="AC29" i="1" s="1"/>
  <c r="S29" i="1"/>
  <c r="Y29" i="1"/>
  <c r="U30" i="1"/>
  <c r="AC30" i="1"/>
  <c r="AA31" i="1"/>
  <c r="Y32" i="1"/>
  <c r="AC32" i="1"/>
  <c r="W33" i="1"/>
  <c r="O34" i="1"/>
  <c r="Y34" i="1"/>
  <c r="AC34" i="1"/>
  <c r="A38" i="1"/>
  <c r="E38" i="1"/>
  <c r="F38" i="1"/>
  <c r="R38" i="1"/>
  <c r="AD38" i="1"/>
  <c r="AE38" i="1"/>
  <c r="AF38" i="1"/>
  <c r="AG38" i="1"/>
  <c r="A39" i="1"/>
  <c r="E39" i="1"/>
  <c r="F39" i="1"/>
  <c r="R39" i="1"/>
  <c r="AD39" i="1"/>
  <c r="AE39" i="1"/>
  <c r="AF39" i="1"/>
  <c r="AG39" i="1"/>
  <c r="A41" i="1"/>
  <c r="AJ41" i="1" s="1"/>
  <c r="E41" i="1"/>
  <c r="F41" i="1"/>
  <c r="R41" i="1"/>
  <c r="AD41" i="1"/>
  <c r="AE41" i="1"/>
  <c r="AH41" i="1" s="1"/>
  <c r="AF41" i="1"/>
  <c r="AG41" i="1"/>
  <c r="A43" i="1"/>
  <c r="E43" i="1"/>
  <c r="F43" i="1"/>
  <c r="R43" i="1"/>
  <c r="AD43" i="1"/>
  <c r="AE43" i="1"/>
  <c r="AH43" i="1" s="1"/>
  <c r="AF43" i="1"/>
  <c r="AG43" i="1"/>
  <c r="A45" i="1"/>
  <c r="AJ45" i="1" s="1"/>
  <c r="E45" i="1"/>
  <c r="F45" i="1"/>
  <c r="R45" i="1"/>
  <c r="AD45" i="1"/>
  <c r="AE45" i="1"/>
  <c r="AF45" i="1"/>
  <c r="AG45" i="1"/>
  <c r="A47" i="1"/>
  <c r="AJ47" i="1" s="1"/>
  <c r="E47" i="1"/>
  <c r="F47" i="1"/>
  <c r="R47" i="1"/>
  <c r="AD47" i="1"/>
  <c r="AE47" i="1"/>
  <c r="AH47" i="1" s="1"/>
  <c r="AF47" i="1"/>
  <c r="AG47" i="1"/>
  <c r="A49" i="1"/>
  <c r="AJ49" i="1" s="1"/>
  <c r="E49" i="1"/>
  <c r="F49" i="1"/>
  <c r="R49" i="1"/>
  <c r="AD49" i="1"/>
  <c r="AE49" i="1"/>
  <c r="AH49" i="1" s="1"/>
  <c r="AF49" i="1"/>
  <c r="AG49" i="1"/>
  <c r="A51" i="1"/>
  <c r="AJ51" i="1" s="1"/>
  <c r="AE51" i="1"/>
  <c r="AH51" i="1" s="1"/>
  <c r="AF51" i="1"/>
  <c r="AG51" i="1"/>
  <c r="A53" i="1"/>
  <c r="AJ53" i="1" s="1"/>
  <c r="AE53" i="1"/>
  <c r="AF53" i="1"/>
  <c r="AG53" i="1"/>
  <c r="C2" i="2"/>
  <c r="M2" i="2"/>
  <c r="AC2" i="2"/>
  <c r="E3" i="2"/>
  <c r="F7" i="2"/>
  <c r="R7" i="2"/>
  <c r="O32" i="2"/>
  <c r="F8" i="2"/>
  <c r="R8" i="2"/>
  <c r="F9" i="2"/>
  <c r="R9" i="2"/>
  <c r="AC36" i="2"/>
  <c r="F10" i="2"/>
  <c r="R10" i="2"/>
  <c r="AA31" i="2"/>
  <c r="F11" i="2"/>
  <c r="R11" i="2"/>
  <c r="F12" i="2"/>
  <c r="R12" i="2"/>
  <c r="U35" i="2"/>
  <c r="F13" i="2"/>
  <c r="R13" i="2"/>
  <c r="F14" i="2"/>
  <c r="R14" i="2"/>
  <c r="O34" i="2"/>
  <c r="F15" i="2"/>
  <c r="R15" i="2"/>
  <c r="Q35" i="2"/>
  <c r="F16" i="2"/>
  <c r="R16" i="2"/>
  <c r="S36" i="2"/>
  <c r="F17" i="2"/>
  <c r="R17" i="2"/>
  <c r="U37" i="2"/>
  <c r="F18" i="2"/>
  <c r="R18" i="2"/>
  <c r="O35" i="2"/>
  <c r="F19" i="2"/>
  <c r="R19" i="2"/>
  <c r="Q36" i="2"/>
  <c r="F20" i="2"/>
  <c r="R20" i="2"/>
  <c r="S37" i="2"/>
  <c r="F21" i="2"/>
  <c r="R21" i="2"/>
  <c r="Q34" i="2"/>
  <c r="F22" i="2"/>
  <c r="R22" i="2"/>
  <c r="Y31" i="2"/>
  <c r="F23" i="2"/>
  <c r="R23" i="2"/>
  <c r="S35" i="2"/>
  <c r="F24" i="2"/>
  <c r="R24" i="2"/>
  <c r="AA32" i="2"/>
  <c r="F25" i="2"/>
  <c r="R25" i="2"/>
  <c r="U36" i="2"/>
  <c r="F26" i="2"/>
  <c r="R26" i="2"/>
  <c r="O33" i="2"/>
  <c r="F27" i="2"/>
  <c r="R27" i="2"/>
  <c r="W37" i="2"/>
  <c r="W31" i="2"/>
  <c r="S32" i="2"/>
  <c r="W32" i="2"/>
  <c r="Y32" i="2"/>
  <c r="Q33" i="2"/>
  <c r="U33" i="2"/>
  <c r="AA33" i="2"/>
  <c r="AC33" i="2"/>
  <c r="W34" i="2"/>
  <c r="AA34" i="2"/>
  <c r="Y35" i="2"/>
  <c r="AC35" i="2"/>
  <c r="O36" i="2"/>
  <c r="W36" i="2"/>
  <c r="AA36" i="2"/>
  <c r="Q37" i="2"/>
  <c r="Y37" i="2"/>
  <c r="AC37" i="2"/>
  <c r="R51" i="1" l="1"/>
  <c r="AJ39" i="1"/>
  <c r="E53" i="1"/>
  <c r="AJ38" i="1"/>
  <c r="AJ43" i="1"/>
  <c r="AH53" i="1"/>
  <c r="AH39" i="1"/>
  <c r="S31" i="2"/>
  <c r="Y34" i="2"/>
  <c r="U32" i="2"/>
  <c r="U31" i="2"/>
  <c r="O37" i="2"/>
  <c r="AA35" i="2"/>
  <c r="W33" i="2"/>
  <c r="Y33" i="2"/>
  <c r="AA33" i="1"/>
  <c r="O33" i="1"/>
  <c r="AD53" i="1"/>
  <c r="AA32" i="1"/>
  <c r="W30" i="1"/>
  <c r="Y30" i="1"/>
  <c r="R53" i="1"/>
  <c r="AD51" i="1"/>
  <c r="Q34" i="1"/>
  <c r="W31" i="1"/>
  <c r="AA30" i="1"/>
  <c r="W29" i="1"/>
  <c r="S28" i="1"/>
  <c r="Y31" i="1"/>
  <c r="U29" i="1"/>
  <c r="U28" i="1"/>
  <c r="AH45" i="1"/>
  <c r="AH38" i="1"/>
  <c r="E51" i="1"/>
  <c r="F51" i="1"/>
  <c r="F53" i="1"/>
  <c r="AC32" i="2"/>
  <c r="Q31" i="2"/>
  <c r="AC31" i="2" s="1"/>
  <c r="S31" i="1"/>
  <c r="AC31" i="1"/>
  <c r="S34" i="2"/>
  <c r="AC34" i="2"/>
  <c r="AP52" i="1" l="1"/>
  <c r="C12" i="3" s="1"/>
  <c r="AP53" i="1"/>
  <c r="C11" i="3" s="1"/>
</calcChain>
</file>

<file path=xl/sharedStrings.xml><?xml version="1.0" encoding="utf-8"?>
<sst xmlns="http://schemas.openxmlformats.org/spreadsheetml/2006/main" count="218" uniqueCount="50">
  <si>
    <t>P</t>
  </si>
  <si>
    <t>Teams</t>
  </si>
  <si>
    <t>Z-Nr.</t>
  </si>
  <si>
    <t>A</t>
  </si>
  <si>
    <t>B</t>
  </si>
  <si>
    <t>C</t>
  </si>
  <si>
    <t>D</t>
  </si>
  <si>
    <t>E</t>
  </si>
  <si>
    <t>F</t>
  </si>
  <si>
    <t>G</t>
  </si>
  <si>
    <t>Rang</t>
  </si>
  <si>
    <t>Pt.</t>
  </si>
  <si>
    <t>½ -Finals</t>
  </si>
  <si>
    <t>Kleiner Final</t>
  </si>
  <si>
    <t>Final</t>
  </si>
  <si>
    <t>Turnier:</t>
  </si>
  <si>
    <t>Turnierleiter:</t>
  </si>
  <si>
    <t>Datum:</t>
  </si>
  <si>
    <t>Gewichtsklasse:</t>
  </si>
  <si>
    <t>7-Turnier</t>
  </si>
  <si>
    <t>Zeit:</t>
  </si>
  <si>
    <t>Gr. 1</t>
  </si>
  <si>
    <t>Gr. 2</t>
  </si>
  <si>
    <t>Plazierungszug  13. / 14.</t>
  </si>
  <si>
    <t>Plazierungszug  11. / 12.</t>
  </si>
  <si>
    <t>Plazierungszug  9. / 10.</t>
  </si>
  <si>
    <t>Plazierungszug  7. / 8.</t>
  </si>
  <si>
    <t>Plazierungszug  5. / 6.</t>
  </si>
  <si>
    <t>Prüfung</t>
  </si>
  <si>
    <t>(</t>
  </si>
  <si>
    <t>)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</si>
  <si>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</si>
  <si>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</si>
  <si>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</si>
  <si>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</si>
  <si>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</si>
  <si>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</si>
  <si>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</si>
  <si>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</si>
  <si>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</si>
  <si>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</si>
  <si>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</si>
  <si>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</si>
  <si>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</si>
  <si>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</si>
  <si>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</si>
  <si>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</si>
  <si>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</si>
  <si>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Rangliste Final</t>
  </si>
  <si>
    <t xml:space="preserve">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</si>
</sst>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hh:mm:ss;@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/>
    <xf numFmtId="0" fontId="1" fillId="0" borderId="3" xfId="0" applyFont="1" applyBorder="1" applyAlignment="1"/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4" fillId="0" borderId="0" xfId="0" applyFont="1"/>
    <xf numFmtId="164" fontId="0" fillId="0" borderId="0" xfId="0" applyNumberForma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0" fillId="1" borderId="7" xfId="0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  <xf numFmtId="0" fontId="1" fillId="1" borderId="14" xfId="0" applyFont="1" applyFill="1" applyBorder="1" applyAlignment="1"/>
    <xf numFmtId="0" fontId="1" fillId="1" borderId="2" xfId="0" applyFont="1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1" fillId="1" borderId="3" xfId="0" applyFont="1" applyFill="1" applyBorder="1" applyAlignment="1"/>
    <xf numFmtId="0" fontId="1" fillId="1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1" borderId="7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" borderId="1" xfId="0" applyFill="1" applyBorder="1" applyAlignment="1" applyProtection="1">
      <alignment horizontal="center"/>
      <protection locked="0"/>
    </xf>
    <xf numFmtId="0" fontId="0" fillId="1" borderId="14" xfId="0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1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1" borderId="20" xfId="0" applyFill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2" fillId="0" borderId="0" xfId="1"/>
    <xf numFmtId="0" fontId="6" fillId="0" borderId="0" xfId="1" applyFont="1" applyAlignment="1">
      <alignment horizontal="left"/>
    </xf>
    <xf numFmtId="49" fontId="7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2" fillId="0" borderId="0" xfId="1" applyAlignment="1">
      <alignment horizontal="center"/>
    </xf>
    <xf numFmtId="0" fontId="2" fillId="0" borderId="0" xfId="0" quotePrefix="1" applyFont="1"/>
    <xf numFmtId="0" fontId="1" fillId="0" borderId="0" xfId="0" applyFont="1" applyBorder="1" applyAlignment="1" applyProtection="1">
      <alignment horizontal="center"/>
      <protection locked="0"/>
    </xf>
    <xf numFmtId="0" fontId="0" fillId="1" borderId="3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1" applyProtection="1">
      <protection locked="0"/>
    </xf>
    <xf numFmtId="0" fontId="2" fillId="0" borderId="0" xfId="1" applyAlignment="1" applyProtection="1">
      <alignment horizont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 textRotation="90"/>
      <protection locked="0"/>
    </xf>
    <xf numFmtId="165" fontId="0" fillId="0" borderId="0" xfId="0" applyNumberFormat="1" applyProtection="1"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center"/>
      <protection locked="0"/>
    </xf>
    <xf numFmtId="165" fontId="1" fillId="1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1" borderId="9" xfId="0" applyFill="1" applyBorder="1" applyAlignment="1">
      <alignment horizontal="left"/>
    </xf>
    <xf numFmtId="0" fontId="0" fillId="1" borderId="18" xfId="0" applyFill="1" applyBorder="1" applyAlignment="1">
      <alignment horizontal="left"/>
    </xf>
    <xf numFmtId="0" fontId="0" fillId="1" borderId="19" xfId="0" applyFill="1" applyBorder="1" applyAlignment="1">
      <alignment horizontal="left"/>
    </xf>
    <xf numFmtId="0" fontId="1" fillId="0" borderId="9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1" borderId="20" xfId="0" applyFill="1" applyBorder="1" applyAlignment="1">
      <alignment horizontal="left"/>
    </xf>
    <xf numFmtId="0" fontId="0" fillId="1" borderId="21" xfId="0" applyFill="1" applyBorder="1" applyAlignment="1">
      <alignment horizontal="left"/>
    </xf>
    <xf numFmtId="0" fontId="0" fillId="1" borderId="22" xfId="0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1" borderId="9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1" borderId="1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1" borderId="20" xfId="0" applyFill="1" applyBorder="1" applyAlignment="1">
      <alignment horizontal="center"/>
    </xf>
    <xf numFmtId="0" fontId="0" fillId="1" borderId="21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0" fillId="0" borderId="23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1" borderId="20" xfId="0" applyFill="1" applyBorder="1" applyAlignment="1"/>
    <xf numFmtId="0" fontId="0" fillId="1" borderId="21" xfId="0" applyFill="1" applyBorder="1" applyAlignment="1"/>
    <xf numFmtId="0" fontId="0" fillId="1" borderId="22" xfId="0" applyFill="1" applyBorder="1" applyAlignment="1"/>
    <xf numFmtId="0" fontId="0" fillId="1" borderId="23" xfId="0" applyFill="1" applyBorder="1" applyAlignment="1"/>
    <xf numFmtId="0" fontId="0" fillId="1" borderId="16" xfId="0" applyFill="1" applyBorder="1" applyAlignment="1"/>
    <xf numFmtId="0" fontId="0" fillId="1" borderId="17" xfId="0" applyFill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1" fillId="1" borderId="14" xfId="0" applyFont="1" applyFill="1" applyBorder="1" applyAlignment="1" applyProtection="1">
      <alignment horizontal="center"/>
      <protection locked="0"/>
    </xf>
    <xf numFmtId="0" fontId="1" fillId="1" borderId="15" xfId="0" applyFont="1" applyFill="1" applyBorder="1" applyAlignment="1" applyProtection="1">
      <alignment horizontal="center"/>
      <protection locked="0"/>
    </xf>
    <xf numFmtId="0" fontId="0" fillId="3" borderId="2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1" xfId="0" applyFont="1" applyFill="1" applyBorder="1" applyAlignment="1" applyProtection="1">
      <alignment horizontal="center"/>
      <protection locked="0"/>
    </xf>
    <xf numFmtId="0" fontId="1" fillId="1" borderId="27" xfId="0" applyFont="1" applyFill="1" applyBorder="1" applyAlignment="1" applyProtection="1">
      <alignment horizontal="center"/>
      <protection locked="0"/>
    </xf>
    <xf numFmtId="0" fontId="0" fillId="4" borderId="2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2" fillId="1" borderId="20" xfId="0" applyFont="1" applyFill="1" applyBorder="1" applyAlignment="1" applyProtection="1">
      <protection locked="0"/>
    </xf>
    <xf numFmtId="0" fontId="0" fillId="1" borderId="21" xfId="0" applyFill="1" applyBorder="1" applyAlignment="1" applyProtection="1">
      <protection locked="0"/>
    </xf>
    <xf numFmtId="0" fontId="0" fillId="1" borderId="22" xfId="0" applyFill="1" applyBorder="1" applyAlignment="1" applyProtection="1">
      <protection locked="0"/>
    </xf>
    <xf numFmtId="0" fontId="2" fillId="0" borderId="23" xfId="0" applyFont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1" borderId="24" xfId="0" applyFill="1" applyBorder="1" applyAlignment="1">
      <alignment horizontal="center"/>
    </xf>
    <xf numFmtId="0" fontId="0" fillId="1" borderId="25" xfId="0" applyFill="1" applyBorder="1" applyAlignment="1">
      <alignment horizontal="center"/>
    </xf>
    <xf numFmtId="0" fontId="0" fillId="1" borderId="26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1" borderId="24" xfId="0" applyFill="1" applyBorder="1" applyAlignment="1"/>
    <xf numFmtId="0" fontId="0" fillId="1" borderId="25" xfId="0" applyFill="1" applyBorder="1" applyAlignment="1"/>
    <xf numFmtId="0" fontId="0" fillId="1" borderId="26" xfId="0" applyFill="1" applyBorder="1" applyAlignment="1"/>
    <xf numFmtId="0" fontId="0" fillId="1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1" fillId="0" borderId="29" xfId="0" applyNumberFormat="1" applyFont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1" fillId="0" borderId="29" xfId="0" applyFont="1" applyBorder="1" applyAlignment="1" applyProtection="1">
      <alignment horizontal="left" indent="1"/>
      <protection locked="0"/>
    </xf>
    <xf numFmtId="0" fontId="1" fillId="0" borderId="29" xfId="0" applyFont="1" applyBorder="1" applyAlignment="1" applyProtection="1">
      <protection locked="0"/>
    </xf>
    <xf numFmtId="0" fontId="2" fillId="1" borderId="24" xfId="0" applyFont="1" applyFill="1" applyBorder="1" applyAlignment="1" applyProtection="1">
      <protection locked="0"/>
    </xf>
    <xf numFmtId="0" fontId="0" fillId="1" borderId="25" xfId="0" applyFill="1" applyBorder="1" applyAlignment="1" applyProtection="1">
      <protection locked="0"/>
    </xf>
    <xf numFmtId="0" fontId="0" fillId="1" borderId="26" xfId="0" applyFill="1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1" fillId="0" borderId="2" xfId="0" applyFont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1" fillId="1" borderId="7" xfId="0" applyFont="1" applyFill="1" applyBorder="1" applyAlignment="1" applyProtection="1">
      <alignment horizontal="center"/>
      <protection locked="0"/>
    </xf>
    <xf numFmtId="0" fontId="1" fillId="1" borderId="8" xfId="0" applyFont="1" applyFill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2" fillId="1" borderId="23" xfId="0" applyFont="1" applyFill="1" applyBorder="1" applyAlignment="1" applyProtection="1">
      <protection locked="0"/>
    </xf>
    <xf numFmtId="0" fontId="0" fillId="1" borderId="16" xfId="0" applyFill="1" applyBorder="1" applyAlignment="1" applyProtection="1">
      <protection locked="0"/>
    </xf>
    <xf numFmtId="0" fontId="0" fillId="1" borderId="17" xfId="0" applyFill="1" applyBorder="1" applyAlignment="1" applyProtection="1">
      <protection locked="0"/>
    </xf>
    <xf numFmtId="0" fontId="0" fillId="3" borderId="2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1" borderId="28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0" borderId="29" xfId="0" applyFont="1" applyBorder="1" applyAlignment="1"/>
    <xf numFmtId="0" fontId="1" fillId="0" borderId="29" xfId="0" applyFont="1" applyBorder="1" applyAlignment="1" applyProtection="1">
      <alignment horizontal="center"/>
      <protection locked="0"/>
    </xf>
    <xf numFmtId="0" fontId="0" fillId="1" borderId="1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1" borderId="24" xfId="0" applyFill="1" applyBorder="1" applyAlignment="1" applyProtection="1">
      <protection locked="0"/>
    </xf>
    <xf numFmtId="0" fontId="0" fillId="1" borderId="20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1" borderId="23" xfId="0" applyFill="1" applyBorder="1" applyAlignment="1" applyProtection="1">
      <protection locked="0"/>
    </xf>
    <xf numFmtId="14" fontId="0" fillId="0" borderId="29" xfId="0" applyNumberFormat="1" applyBorder="1" applyAlignment="1" applyProtection="1">
      <protection locked="0"/>
    </xf>
    <xf numFmtId="0" fontId="2" fillId="0" borderId="0" xfId="0" applyFont="1" applyAlignment="1">
      <alignment horizontal="center" textRotation="90"/>
    </xf>
    <xf numFmtId="0" fontId="8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P64"/>
  <sheetViews>
    <sheetView tabSelected="1" view="pageLayout" zoomScaleNormal="120" zoomScaleSheetLayoutView="100" workbookViewId="0">
      <selection activeCell="C1" sqref="C1:I1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3" width="3.28515625" customWidth="1"/>
    <col min="34" max="34" width="3.7109375" style="23" customWidth="1"/>
    <col min="35" max="35" width="16" style="77" customWidth="1"/>
    <col min="36" max="36" width="9.28515625" customWidth="1"/>
    <col min="40" max="40" width="7.85546875" bestFit="1" customWidth="1"/>
  </cols>
  <sheetData>
    <row r="1" spans="1:36" ht="18" customHeight="1" x14ac:dyDescent="0.2">
      <c r="A1" t="s">
        <v>15</v>
      </c>
      <c r="C1" s="159"/>
      <c r="D1" s="159"/>
      <c r="E1" s="159"/>
      <c r="F1" s="159"/>
      <c r="G1" s="159"/>
      <c r="H1" s="159"/>
      <c r="I1" s="159"/>
      <c r="K1" t="s">
        <v>17</v>
      </c>
      <c r="M1" s="157"/>
      <c r="N1" s="158"/>
      <c r="O1" s="158"/>
      <c r="P1" s="158"/>
      <c r="Q1" s="158"/>
      <c r="R1" s="158"/>
      <c r="S1" s="158"/>
      <c r="U1" t="s">
        <v>18</v>
      </c>
      <c r="AA1" s="180" t="s">
        <v>21</v>
      </c>
      <c r="AB1" s="180"/>
      <c r="AC1" s="181"/>
      <c r="AD1" s="181"/>
      <c r="AE1" s="181"/>
      <c r="AF1" s="181"/>
      <c r="AG1" s="67"/>
      <c r="AI1" s="78"/>
    </row>
    <row r="2" spans="1:36" ht="18" customHeight="1" x14ac:dyDescent="0.2">
      <c r="A2" t="s">
        <v>16</v>
      </c>
      <c r="E2" s="160"/>
      <c r="F2" s="160"/>
      <c r="G2" s="160"/>
      <c r="H2" s="160"/>
      <c r="I2" s="160"/>
      <c r="J2" s="160"/>
      <c r="K2" s="160"/>
      <c r="L2" s="160"/>
      <c r="AI2" s="78"/>
    </row>
    <row r="3" spans="1:36" ht="14.45" customHeight="1" thickBot="1" x14ac:dyDescent="0.25">
      <c r="AC3" s="22" t="s">
        <v>19</v>
      </c>
      <c r="AI3" s="78"/>
    </row>
    <row r="4" spans="1:36" ht="14.45" customHeight="1" thickBot="1" x14ac:dyDescent="0.25">
      <c r="A4" s="5" t="s">
        <v>0</v>
      </c>
      <c r="B4" s="8">
        <v>1</v>
      </c>
      <c r="C4" s="8">
        <v>2</v>
      </c>
      <c r="D4" s="51">
        <v>3</v>
      </c>
      <c r="E4" s="15"/>
      <c r="F4" s="149" t="s">
        <v>1</v>
      </c>
      <c r="G4" s="150"/>
      <c r="H4" s="150"/>
      <c r="I4" s="150"/>
      <c r="J4" s="150"/>
      <c r="K4" s="150"/>
      <c r="L4" s="150"/>
      <c r="M4" s="150"/>
      <c r="N4" s="151"/>
      <c r="O4" s="149" t="s">
        <v>2</v>
      </c>
      <c r="P4" s="150"/>
      <c r="Q4" s="151"/>
      <c r="R4" s="149" t="s">
        <v>1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1"/>
      <c r="AD4" s="6"/>
      <c r="AE4" s="8">
        <v>1</v>
      </c>
      <c r="AF4" s="8">
        <v>2</v>
      </c>
      <c r="AG4" s="51">
        <v>3</v>
      </c>
      <c r="AH4" s="7" t="s">
        <v>0</v>
      </c>
      <c r="AI4" s="77" t="s">
        <v>20</v>
      </c>
      <c r="AJ4" s="76" t="s">
        <v>28</v>
      </c>
    </row>
    <row r="5" spans="1:36" ht="14.45" customHeight="1" x14ac:dyDescent="0.2">
      <c r="A5" s="60" t="str">
        <f>IF(B5="","",IF(C5="",B5,IF(B5+C5=2,3,IF(D5="",B5+C5,B5+C5+D5))))</f>
        <v/>
      </c>
      <c r="B5" s="47"/>
      <c r="C5" s="47"/>
      <c r="D5" s="47"/>
      <c r="E5" s="32" t="s">
        <v>3</v>
      </c>
      <c r="F5" s="152" t="str">
        <f>IF(C28="","",C28)</f>
        <v/>
      </c>
      <c r="G5" s="153"/>
      <c r="H5" s="153"/>
      <c r="I5" s="153"/>
      <c r="J5" s="153"/>
      <c r="K5" s="153"/>
      <c r="L5" s="153"/>
      <c r="M5" s="153"/>
      <c r="N5" s="154"/>
      <c r="O5" s="146">
        <v>1</v>
      </c>
      <c r="P5" s="147"/>
      <c r="Q5" s="148"/>
      <c r="R5" s="152" t="str">
        <f>IF(C29="","",C29)</f>
        <v/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4"/>
      <c r="AD5" s="32" t="s">
        <v>4</v>
      </c>
      <c r="AE5" s="31" t="str">
        <f>IF(B5=1,"0",IF(B5="","","1"))</f>
        <v/>
      </c>
      <c r="AF5" s="31" t="str">
        <f t="shared" ref="AF5:AG5" si="0">IF(C5=1,"0",IF(C5="","","1"))</f>
        <v/>
      </c>
      <c r="AG5" s="68" t="str">
        <f t="shared" si="0"/>
        <v/>
      </c>
      <c r="AH5" s="33" t="str">
        <f>IF(AE5="","",IF(AF5="",AE5,IF(AE5+AF5=2,3,IF(AG5="",AE5+AF5,AE5+AF5+AG5))))</f>
        <v/>
      </c>
      <c r="AJ5" s="66" t="str">
        <f>IF(A5="","",IF(AND(A5=1,AF5=1)+OR(C5="")+AND(A5+AH5&gt;3)+OR(A5+AH5=2),"nicht i.o.","i.o."))</f>
        <v/>
      </c>
    </row>
    <row r="6" spans="1:36" ht="14.45" customHeight="1" x14ac:dyDescent="0.2">
      <c r="A6" s="11" t="str">
        <f t="shared" ref="A6:A25" si="1">IF(B6="","",IF(C6="",B6,IF(B6+C6=2,3,IF(D6="",B6+C6,B6+C6+D6))))</f>
        <v/>
      </c>
      <c r="B6" s="48"/>
      <c r="C6" s="48"/>
      <c r="D6" s="48"/>
      <c r="E6" s="1" t="s">
        <v>5</v>
      </c>
      <c r="F6" s="116" t="str">
        <f>IF(C30="","",C30)</f>
        <v/>
      </c>
      <c r="G6" s="117"/>
      <c r="H6" s="117"/>
      <c r="I6" s="117"/>
      <c r="J6" s="117"/>
      <c r="K6" s="117"/>
      <c r="L6" s="117"/>
      <c r="M6" s="117"/>
      <c r="N6" s="118"/>
      <c r="O6" s="110">
        <v>2</v>
      </c>
      <c r="P6" s="111"/>
      <c r="Q6" s="112"/>
      <c r="R6" s="116" t="str">
        <f>IF(C31="","",C31)</f>
        <v/>
      </c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8"/>
      <c r="AD6" s="1" t="s">
        <v>6</v>
      </c>
      <c r="AE6" s="12" t="str">
        <f t="shared" ref="AE6:AE25" si="2">IF(B6=1,"0",IF(B6="","","1"))</f>
        <v/>
      </c>
      <c r="AF6" s="12" t="str">
        <f t="shared" ref="AF6:AF25" si="3">IF(C6=1,"0",IF(C6="","","1"))</f>
        <v/>
      </c>
      <c r="AG6" s="69" t="str">
        <f t="shared" ref="AG6:AG25" si="4">IF(D6=1,"0",IF(D6="","","1"))</f>
        <v/>
      </c>
      <c r="AH6" s="13" t="str">
        <f t="shared" ref="AH6:AH25" si="5">IF(AE6="","",IF(AF6="",AE6,IF(AE6+AF6=2,3,IF(AG6="",AE6+AF6,AE6+AF6+AG6))))</f>
        <v/>
      </c>
      <c r="AJ6" s="66" t="str">
        <f t="shared" ref="AJ6:AJ54" si="6">IF(A6="","",IF(AND(A6=1,AF6=1)+OR(C6="")+AND(A6+AH6&gt;3)+OR(A6+AH6=2),"nicht i.o.","i.o."))</f>
        <v/>
      </c>
    </row>
    <row r="7" spans="1:36" ht="14.45" customHeight="1" x14ac:dyDescent="0.2">
      <c r="A7" s="30" t="str">
        <f t="shared" si="1"/>
        <v/>
      </c>
      <c r="B7" s="49"/>
      <c r="C7" s="49"/>
      <c r="D7" s="49"/>
      <c r="E7" s="34" t="s">
        <v>7</v>
      </c>
      <c r="F7" s="122" t="str">
        <f>IF(C32="","",C32)</f>
        <v/>
      </c>
      <c r="G7" s="123"/>
      <c r="H7" s="123"/>
      <c r="I7" s="123"/>
      <c r="J7" s="123"/>
      <c r="K7" s="123"/>
      <c r="L7" s="123"/>
      <c r="M7" s="123"/>
      <c r="N7" s="124"/>
      <c r="O7" s="113">
        <v>3</v>
      </c>
      <c r="P7" s="114"/>
      <c r="Q7" s="115"/>
      <c r="R7" s="122" t="str">
        <f>IF(C33="","",C33)</f>
        <v/>
      </c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4"/>
      <c r="AD7" s="34" t="s">
        <v>8</v>
      </c>
      <c r="AE7" s="31" t="str">
        <f t="shared" si="2"/>
        <v/>
      </c>
      <c r="AF7" s="31" t="str">
        <f t="shared" si="3"/>
        <v/>
      </c>
      <c r="AG7" s="68" t="str">
        <f t="shared" si="4"/>
        <v/>
      </c>
      <c r="AH7" s="33" t="str">
        <f t="shared" si="5"/>
        <v/>
      </c>
      <c r="AJ7" s="66" t="str">
        <f t="shared" si="6"/>
        <v/>
      </c>
    </row>
    <row r="8" spans="1:36" ht="14.45" customHeight="1" x14ac:dyDescent="0.2">
      <c r="A8" s="11" t="str">
        <f t="shared" si="1"/>
        <v/>
      </c>
      <c r="B8" s="48"/>
      <c r="C8" s="48"/>
      <c r="D8" s="48"/>
      <c r="E8" s="1" t="s">
        <v>9</v>
      </c>
      <c r="F8" s="116" t="str">
        <f>IF(C34="","",C34)</f>
        <v/>
      </c>
      <c r="G8" s="117"/>
      <c r="H8" s="117"/>
      <c r="I8" s="117"/>
      <c r="J8" s="117"/>
      <c r="K8" s="117"/>
      <c r="L8" s="117"/>
      <c r="M8" s="117"/>
      <c r="N8" s="118"/>
      <c r="O8" s="110">
        <v>4</v>
      </c>
      <c r="P8" s="111"/>
      <c r="Q8" s="112"/>
      <c r="R8" s="116" t="str">
        <f>IF(C28="","",C28)</f>
        <v/>
      </c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8"/>
      <c r="AD8" s="1" t="s">
        <v>3</v>
      </c>
      <c r="AE8" s="12" t="str">
        <f t="shared" si="2"/>
        <v/>
      </c>
      <c r="AF8" s="12" t="str">
        <f t="shared" si="3"/>
        <v/>
      </c>
      <c r="AG8" s="69" t="str">
        <f t="shared" si="4"/>
        <v/>
      </c>
      <c r="AH8" s="13" t="str">
        <f t="shared" si="5"/>
        <v/>
      </c>
      <c r="AJ8" s="66" t="str">
        <f t="shared" si="6"/>
        <v/>
      </c>
    </row>
    <row r="9" spans="1:36" ht="14.45" customHeight="1" x14ac:dyDescent="0.2">
      <c r="A9" s="30" t="str">
        <f t="shared" si="1"/>
        <v/>
      </c>
      <c r="B9" s="49"/>
      <c r="C9" s="49"/>
      <c r="D9" s="49"/>
      <c r="E9" s="34" t="s">
        <v>4</v>
      </c>
      <c r="F9" s="122" t="str">
        <f>IF(C29="","",C29)</f>
        <v/>
      </c>
      <c r="G9" s="123"/>
      <c r="H9" s="123"/>
      <c r="I9" s="123"/>
      <c r="J9" s="123"/>
      <c r="K9" s="123"/>
      <c r="L9" s="123"/>
      <c r="M9" s="123"/>
      <c r="N9" s="124"/>
      <c r="O9" s="113">
        <v>5</v>
      </c>
      <c r="P9" s="114"/>
      <c r="Q9" s="115"/>
      <c r="R9" s="122" t="str">
        <f>IF(C30="","",C30)</f>
        <v/>
      </c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4"/>
      <c r="AD9" s="34" t="s">
        <v>5</v>
      </c>
      <c r="AE9" s="31" t="str">
        <f t="shared" si="2"/>
        <v/>
      </c>
      <c r="AF9" s="31" t="str">
        <f t="shared" si="3"/>
        <v/>
      </c>
      <c r="AG9" s="68" t="str">
        <f t="shared" si="4"/>
        <v/>
      </c>
      <c r="AH9" s="33" t="str">
        <f t="shared" si="5"/>
        <v/>
      </c>
      <c r="AJ9" s="66" t="str">
        <f t="shared" si="6"/>
        <v/>
      </c>
    </row>
    <row r="10" spans="1:36" ht="14.45" customHeight="1" x14ac:dyDescent="0.2">
      <c r="A10" s="11" t="str">
        <f t="shared" si="1"/>
        <v/>
      </c>
      <c r="B10" s="48"/>
      <c r="C10" s="48"/>
      <c r="D10" s="48"/>
      <c r="E10" s="1" t="s">
        <v>6</v>
      </c>
      <c r="F10" s="116" t="str">
        <f>IF(C31="","",C31)</f>
        <v/>
      </c>
      <c r="G10" s="117"/>
      <c r="H10" s="117"/>
      <c r="I10" s="117"/>
      <c r="J10" s="117"/>
      <c r="K10" s="117"/>
      <c r="L10" s="117"/>
      <c r="M10" s="117"/>
      <c r="N10" s="118"/>
      <c r="O10" s="110">
        <v>6</v>
      </c>
      <c r="P10" s="111"/>
      <c r="Q10" s="112"/>
      <c r="R10" s="116" t="str">
        <f>IF(C32="","",C32)</f>
        <v/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8"/>
      <c r="AD10" s="1" t="s">
        <v>7</v>
      </c>
      <c r="AE10" s="12" t="str">
        <f t="shared" si="2"/>
        <v/>
      </c>
      <c r="AF10" s="12" t="str">
        <f t="shared" si="3"/>
        <v/>
      </c>
      <c r="AG10" s="69" t="str">
        <f t="shared" si="4"/>
        <v/>
      </c>
      <c r="AH10" s="13" t="str">
        <f t="shared" si="5"/>
        <v/>
      </c>
      <c r="AJ10" s="66" t="str">
        <f t="shared" si="6"/>
        <v/>
      </c>
    </row>
    <row r="11" spans="1:36" ht="14.45" customHeight="1" x14ac:dyDescent="0.2">
      <c r="A11" s="30" t="str">
        <f t="shared" si="1"/>
        <v/>
      </c>
      <c r="B11" s="49"/>
      <c r="C11" s="49"/>
      <c r="D11" s="49"/>
      <c r="E11" s="34" t="s">
        <v>8</v>
      </c>
      <c r="F11" s="122" t="str">
        <f>IF(C33="","",C33)</f>
        <v/>
      </c>
      <c r="G11" s="123"/>
      <c r="H11" s="123"/>
      <c r="I11" s="123"/>
      <c r="J11" s="123"/>
      <c r="K11" s="123"/>
      <c r="L11" s="123"/>
      <c r="M11" s="123"/>
      <c r="N11" s="124"/>
      <c r="O11" s="113">
        <v>7</v>
      </c>
      <c r="P11" s="114"/>
      <c r="Q11" s="115"/>
      <c r="R11" s="122" t="str">
        <f>IF(C34="","",C34)</f>
        <v/>
      </c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4"/>
      <c r="AD11" s="34" t="s">
        <v>9</v>
      </c>
      <c r="AE11" s="31" t="str">
        <f t="shared" si="2"/>
        <v/>
      </c>
      <c r="AF11" s="31" t="str">
        <f t="shared" si="3"/>
        <v/>
      </c>
      <c r="AG11" s="68" t="str">
        <f t="shared" si="4"/>
        <v/>
      </c>
      <c r="AH11" s="33" t="str">
        <f t="shared" si="5"/>
        <v/>
      </c>
      <c r="AJ11" s="66" t="str">
        <f t="shared" si="6"/>
        <v/>
      </c>
    </row>
    <row r="12" spans="1:36" ht="14.45" customHeight="1" x14ac:dyDescent="0.2">
      <c r="A12" s="11" t="str">
        <f t="shared" si="1"/>
        <v/>
      </c>
      <c r="B12" s="48"/>
      <c r="C12" s="48"/>
      <c r="D12" s="48"/>
      <c r="E12" s="1" t="s">
        <v>3</v>
      </c>
      <c r="F12" s="116" t="str">
        <f>IF(C28="","",C28)</f>
        <v/>
      </c>
      <c r="G12" s="117"/>
      <c r="H12" s="117"/>
      <c r="I12" s="117"/>
      <c r="J12" s="117"/>
      <c r="K12" s="117"/>
      <c r="L12" s="117"/>
      <c r="M12" s="117"/>
      <c r="N12" s="118"/>
      <c r="O12" s="110">
        <v>8</v>
      </c>
      <c r="P12" s="111"/>
      <c r="Q12" s="112"/>
      <c r="R12" s="116" t="str">
        <f>IF(C31="","",C31)</f>
        <v/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1" t="s">
        <v>6</v>
      </c>
      <c r="AE12" s="12" t="str">
        <f t="shared" si="2"/>
        <v/>
      </c>
      <c r="AF12" s="12" t="str">
        <f t="shared" si="3"/>
        <v/>
      </c>
      <c r="AG12" s="69" t="str">
        <f t="shared" si="4"/>
        <v/>
      </c>
      <c r="AH12" s="13" t="str">
        <f t="shared" si="5"/>
        <v/>
      </c>
      <c r="AJ12" s="66" t="str">
        <f t="shared" si="6"/>
        <v/>
      </c>
    </row>
    <row r="13" spans="1:36" ht="14.45" customHeight="1" x14ac:dyDescent="0.2">
      <c r="A13" s="30" t="str">
        <f t="shared" si="1"/>
        <v/>
      </c>
      <c r="B13" s="49"/>
      <c r="C13" s="49"/>
      <c r="D13" s="49"/>
      <c r="E13" s="34" t="s">
        <v>4</v>
      </c>
      <c r="F13" s="122" t="str">
        <f>IF(C29="","",C29)</f>
        <v/>
      </c>
      <c r="G13" s="123"/>
      <c r="H13" s="123"/>
      <c r="I13" s="123"/>
      <c r="J13" s="123"/>
      <c r="K13" s="123"/>
      <c r="L13" s="123"/>
      <c r="M13" s="123"/>
      <c r="N13" s="124"/>
      <c r="O13" s="113">
        <v>9</v>
      </c>
      <c r="P13" s="114"/>
      <c r="Q13" s="115"/>
      <c r="R13" s="122" t="str">
        <f>IF(C32="","",C32)</f>
        <v/>
      </c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4"/>
      <c r="AD13" s="34" t="s">
        <v>7</v>
      </c>
      <c r="AE13" s="31" t="str">
        <f t="shared" si="2"/>
        <v/>
      </c>
      <c r="AF13" s="31" t="str">
        <f t="shared" si="3"/>
        <v/>
      </c>
      <c r="AG13" s="68" t="str">
        <f t="shared" si="4"/>
        <v/>
      </c>
      <c r="AH13" s="33" t="str">
        <f t="shared" si="5"/>
        <v/>
      </c>
      <c r="AJ13" s="66" t="str">
        <f t="shared" si="6"/>
        <v/>
      </c>
    </row>
    <row r="14" spans="1:36" ht="14.45" customHeight="1" x14ac:dyDescent="0.2">
      <c r="A14" s="11" t="str">
        <f t="shared" si="1"/>
        <v/>
      </c>
      <c r="B14" s="48"/>
      <c r="C14" s="48"/>
      <c r="D14" s="48"/>
      <c r="E14" s="1" t="s">
        <v>5</v>
      </c>
      <c r="F14" s="116" t="str">
        <f>IF(C30="","",C30)</f>
        <v/>
      </c>
      <c r="G14" s="117"/>
      <c r="H14" s="117"/>
      <c r="I14" s="117"/>
      <c r="J14" s="117"/>
      <c r="K14" s="117"/>
      <c r="L14" s="117"/>
      <c r="M14" s="117"/>
      <c r="N14" s="118"/>
      <c r="O14" s="110">
        <v>10</v>
      </c>
      <c r="P14" s="111"/>
      <c r="Q14" s="112"/>
      <c r="R14" s="116" t="str">
        <f>IF(C33="","",C33)</f>
        <v/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" t="s">
        <v>8</v>
      </c>
      <c r="AE14" s="12" t="str">
        <f t="shared" si="2"/>
        <v/>
      </c>
      <c r="AF14" s="12" t="str">
        <f t="shared" si="3"/>
        <v/>
      </c>
      <c r="AG14" s="69" t="str">
        <f t="shared" si="4"/>
        <v/>
      </c>
      <c r="AH14" s="13" t="str">
        <f t="shared" si="5"/>
        <v/>
      </c>
      <c r="AJ14" s="66" t="str">
        <f t="shared" si="6"/>
        <v/>
      </c>
    </row>
    <row r="15" spans="1:36" ht="14.45" customHeight="1" x14ac:dyDescent="0.2">
      <c r="A15" s="30" t="str">
        <f t="shared" si="1"/>
        <v/>
      </c>
      <c r="B15" s="49"/>
      <c r="C15" s="49"/>
      <c r="D15" s="49"/>
      <c r="E15" s="34" t="s">
        <v>6</v>
      </c>
      <c r="F15" s="122" t="str">
        <f>IF(C31="","",C31)</f>
        <v/>
      </c>
      <c r="G15" s="123"/>
      <c r="H15" s="123"/>
      <c r="I15" s="123"/>
      <c r="J15" s="123"/>
      <c r="K15" s="123"/>
      <c r="L15" s="123"/>
      <c r="M15" s="123"/>
      <c r="N15" s="124"/>
      <c r="O15" s="113">
        <v>11</v>
      </c>
      <c r="P15" s="114"/>
      <c r="Q15" s="115"/>
      <c r="R15" s="122" t="str">
        <f>IF(C34="","",C34)</f>
        <v/>
      </c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4"/>
      <c r="AD15" s="34" t="s">
        <v>9</v>
      </c>
      <c r="AE15" s="31" t="str">
        <f t="shared" si="2"/>
        <v/>
      </c>
      <c r="AF15" s="31" t="str">
        <f t="shared" si="3"/>
        <v/>
      </c>
      <c r="AG15" s="68" t="str">
        <f t="shared" si="4"/>
        <v/>
      </c>
      <c r="AH15" s="33" t="str">
        <f t="shared" si="5"/>
        <v/>
      </c>
      <c r="AJ15" s="66" t="str">
        <f t="shared" si="6"/>
        <v/>
      </c>
    </row>
    <row r="16" spans="1:36" ht="14.45" customHeight="1" x14ac:dyDescent="0.2">
      <c r="A16" s="11" t="str">
        <f t="shared" si="1"/>
        <v/>
      </c>
      <c r="B16" s="48"/>
      <c r="C16" s="48"/>
      <c r="D16" s="48"/>
      <c r="E16" s="1" t="s">
        <v>3</v>
      </c>
      <c r="F16" s="116" t="str">
        <f>IF(C28="","",C28)</f>
        <v/>
      </c>
      <c r="G16" s="117"/>
      <c r="H16" s="117"/>
      <c r="I16" s="117"/>
      <c r="J16" s="117"/>
      <c r="K16" s="117"/>
      <c r="L16" s="117"/>
      <c r="M16" s="117"/>
      <c r="N16" s="118"/>
      <c r="O16" s="110">
        <v>12</v>
      </c>
      <c r="P16" s="111"/>
      <c r="Q16" s="112"/>
      <c r="R16" s="116" t="str">
        <f>IF(C32="","",C32)</f>
        <v/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1" t="s">
        <v>7</v>
      </c>
      <c r="AE16" s="12" t="str">
        <f t="shared" si="2"/>
        <v/>
      </c>
      <c r="AF16" s="12" t="str">
        <f t="shared" si="3"/>
        <v/>
      </c>
      <c r="AG16" s="69" t="str">
        <f t="shared" si="4"/>
        <v/>
      </c>
      <c r="AH16" s="13" t="str">
        <f t="shared" si="5"/>
        <v/>
      </c>
      <c r="AJ16" s="66" t="str">
        <f t="shared" si="6"/>
        <v/>
      </c>
    </row>
    <row r="17" spans="1:36" ht="14.45" customHeight="1" x14ac:dyDescent="0.2">
      <c r="A17" s="30" t="str">
        <f t="shared" si="1"/>
        <v/>
      </c>
      <c r="B17" s="49"/>
      <c r="C17" s="49"/>
      <c r="D17" s="49"/>
      <c r="E17" s="34" t="s">
        <v>4</v>
      </c>
      <c r="F17" s="122" t="str">
        <f>IF(C29="","",C29)</f>
        <v/>
      </c>
      <c r="G17" s="123"/>
      <c r="H17" s="123"/>
      <c r="I17" s="123"/>
      <c r="J17" s="123"/>
      <c r="K17" s="123"/>
      <c r="L17" s="123"/>
      <c r="M17" s="123"/>
      <c r="N17" s="124"/>
      <c r="O17" s="113">
        <v>13</v>
      </c>
      <c r="P17" s="114"/>
      <c r="Q17" s="115"/>
      <c r="R17" s="122" t="str">
        <f>IF(C33="","",C33)</f>
        <v/>
      </c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4"/>
      <c r="AD17" s="34" t="s">
        <v>8</v>
      </c>
      <c r="AE17" s="31" t="str">
        <f t="shared" si="2"/>
        <v/>
      </c>
      <c r="AF17" s="31" t="str">
        <f t="shared" si="3"/>
        <v/>
      </c>
      <c r="AG17" s="68" t="str">
        <f t="shared" si="4"/>
        <v/>
      </c>
      <c r="AH17" s="33" t="str">
        <f t="shared" si="5"/>
        <v/>
      </c>
      <c r="AJ17" s="66" t="str">
        <f t="shared" si="6"/>
        <v/>
      </c>
    </row>
    <row r="18" spans="1:36" ht="14.45" customHeight="1" x14ac:dyDescent="0.2">
      <c r="A18" s="11" t="str">
        <f t="shared" si="1"/>
        <v/>
      </c>
      <c r="B18" s="48"/>
      <c r="C18" s="48"/>
      <c r="D18" s="48"/>
      <c r="E18" s="1" t="s">
        <v>5</v>
      </c>
      <c r="F18" s="116" t="str">
        <f>IF(C30="","",C30)</f>
        <v/>
      </c>
      <c r="G18" s="117"/>
      <c r="H18" s="117"/>
      <c r="I18" s="117"/>
      <c r="J18" s="117"/>
      <c r="K18" s="117"/>
      <c r="L18" s="117"/>
      <c r="M18" s="117"/>
      <c r="N18" s="118"/>
      <c r="O18" s="110">
        <v>14</v>
      </c>
      <c r="P18" s="111"/>
      <c r="Q18" s="112"/>
      <c r="R18" s="116" t="str">
        <f>IF(C34="","",C34)</f>
        <v/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1" t="s">
        <v>9</v>
      </c>
      <c r="AE18" s="12" t="str">
        <f t="shared" si="2"/>
        <v/>
      </c>
      <c r="AF18" s="12" t="str">
        <f t="shared" si="3"/>
        <v/>
      </c>
      <c r="AG18" s="69" t="str">
        <f t="shared" si="4"/>
        <v/>
      </c>
      <c r="AH18" s="13" t="str">
        <f t="shared" si="5"/>
        <v/>
      </c>
      <c r="AJ18" s="66" t="str">
        <f t="shared" si="6"/>
        <v/>
      </c>
    </row>
    <row r="19" spans="1:36" ht="14.45" customHeight="1" x14ac:dyDescent="0.2">
      <c r="A19" s="30" t="str">
        <f t="shared" si="1"/>
        <v/>
      </c>
      <c r="B19" s="49"/>
      <c r="C19" s="49"/>
      <c r="D19" s="49"/>
      <c r="E19" s="34" t="s">
        <v>4</v>
      </c>
      <c r="F19" s="122" t="str">
        <f>IF(C29="","",C29)</f>
        <v/>
      </c>
      <c r="G19" s="123"/>
      <c r="H19" s="123"/>
      <c r="I19" s="123"/>
      <c r="J19" s="123"/>
      <c r="K19" s="123"/>
      <c r="L19" s="123"/>
      <c r="M19" s="123"/>
      <c r="N19" s="124"/>
      <c r="O19" s="113">
        <v>15</v>
      </c>
      <c r="P19" s="114"/>
      <c r="Q19" s="115"/>
      <c r="R19" s="122" t="str">
        <f>IF(C31="","",C31)</f>
        <v/>
      </c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4"/>
      <c r="AD19" s="34" t="s">
        <v>6</v>
      </c>
      <c r="AE19" s="31" t="str">
        <f t="shared" si="2"/>
        <v/>
      </c>
      <c r="AF19" s="31" t="str">
        <f t="shared" si="3"/>
        <v/>
      </c>
      <c r="AG19" s="68" t="str">
        <f t="shared" si="4"/>
        <v/>
      </c>
      <c r="AH19" s="33" t="str">
        <f t="shared" si="5"/>
        <v/>
      </c>
      <c r="AJ19" s="66" t="str">
        <f t="shared" si="6"/>
        <v/>
      </c>
    </row>
    <row r="20" spans="1:36" ht="14.45" customHeight="1" x14ac:dyDescent="0.2">
      <c r="A20" s="11" t="str">
        <f t="shared" si="1"/>
        <v/>
      </c>
      <c r="B20" s="48"/>
      <c r="C20" s="48"/>
      <c r="D20" s="48"/>
      <c r="E20" s="1" t="s">
        <v>8</v>
      </c>
      <c r="F20" s="116" t="str">
        <f>IF(C33="","",C33)</f>
        <v/>
      </c>
      <c r="G20" s="117"/>
      <c r="H20" s="117"/>
      <c r="I20" s="117"/>
      <c r="J20" s="117"/>
      <c r="K20" s="117"/>
      <c r="L20" s="117"/>
      <c r="M20" s="117"/>
      <c r="N20" s="118"/>
      <c r="O20" s="110">
        <v>16</v>
      </c>
      <c r="P20" s="111"/>
      <c r="Q20" s="112"/>
      <c r="R20" s="116" t="str">
        <f>IF(C28="","",C28)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8"/>
      <c r="AD20" s="1" t="s">
        <v>3</v>
      </c>
      <c r="AE20" s="12" t="str">
        <f t="shared" si="2"/>
        <v/>
      </c>
      <c r="AF20" s="12" t="str">
        <f t="shared" si="3"/>
        <v/>
      </c>
      <c r="AG20" s="69" t="str">
        <f t="shared" si="4"/>
        <v/>
      </c>
      <c r="AH20" s="13" t="str">
        <f t="shared" si="5"/>
        <v/>
      </c>
      <c r="AJ20" s="66" t="str">
        <f t="shared" si="6"/>
        <v/>
      </c>
    </row>
    <row r="21" spans="1:36" ht="14.45" customHeight="1" x14ac:dyDescent="0.2">
      <c r="A21" s="30" t="str">
        <f t="shared" si="1"/>
        <v/>
      </c>
      <c r="B21" s="49"/>
      <c r="C21" s="49"/>
      <c r="D21" s="49"/>
      <c r="E21" s="34" t="s">
        <v>5</v>
      </c>
      <c r="F21" s="122" t="str">
        <f>IF(C30="","",C30)</f>
        <v/>
      </c>
      <c r="G21" s="123"/>
      <c r="H21" s="123"/>
      <c r="I21" s="123"/>
      <c r="J21" s="123"/>
      <c r="K21" s="123"/>
      <c r="L21" s="123"/>
      <c r="M21" s="123"/>
      <c r="N21" s="124"/>
      <c r="O21" s="113">
        <v>17</v>
      </c>
      <c r="P21" s="114"/>
      <c r="Q21" s="115"/>
      <c r="R21" s="122" t="str">
        <f>IF(C32="","",C32)</f>
        <v/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4"/>
      <c r="AD21" s="34" t="s">
        <v>7</v>
      </c>
      <c r="AE21" s="31" t="str">
        <f t="shared" si="2"/>
        <v/>
      </c>
      <c r="AF21" s="31" t="str">
        <f t="shared" si="3"/>
        <v/>
      </c>
      <c r="AG21" s="68" t="str">
        <f t="shared" si="4"/>
        <v/>
      </c>
      <c r="AH21" s="33" t="str">
        <f t="shared" si="5"/>
        <v/>
      </c>
      <c r="AJ21" s="66" t="str">
        <f t="shared" si="6"/>
        <v/>
      </c>
    </row>
    <row r="22" spans="1:36" ht="14.45" customHeight="1" x14ac:dyDescent="0.2">
      <c r="A22" s="11" t="str">
        <f t="shared" si="1"/>
        <v/>
      </c>
      <c r="B22" s="48"/>
      <c r="C22" s="48"/>
      <c r="D22" s="48"/>
      <c r="E22" s="1" t="s">
        <v>9</v>
      </c>
      <c r="F22" s="116" t="str">
        <f>IF(C34="","",C34)</f>
        <v/>
      </c>
      <c r="G22" s="117"/>
      <c r="H22" s="117"/>
      <c r="I22" s="117"/>
      <c r="J22" s="117"/>
      <c r="K22" s="117"/>
      <c r="L22" s="117"/>
      <c r="M22" s="117"/>
      <c r="N22" s="118"/>
      <c r="O22" s="110">
        <v>18</v>
      </c>
      <c r="P22" s="111"/>
      <c r="Q22" s="112"/>
      <c r="R22" s="116" t="str">
        <f>IF(C29="","",C29)</f>
        <v/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8"/>
      <c r="AD22" s="1" t="s">
        <v>4</v>
      </c>
      <c r="AE22" s="12" t="str">
        <f t="shared" si="2"/>
        <v/>
      </c>
      <c r="AF22" s="12" t="str">
        <f t="shared" si="3"/>
        <v/>
      </c>
      <c r="AG22" s="69" t="str">
        <f t="shared" si="4"/>
        <v/>
      </c>
      <c r="AH22" s="13" t="str">
        <f t="shared" si="5"/>
        <v/>
      </c>
      <c r="AJ22" s="66" t="str">
        <f t="shared" si="6"/>
        <v/>
      </c>
    </row>
    <row r="23" spans="1:36" ht="14.45" customHeight="1" x14ac:dyDescent="0.2">
      <c r="A23" s="30" t="str">
        <f t="shared" si="1"/>
        <v/>
      </c>
      <c r="B23" s="49"/>
      <c r="C23" s="49"/>
      <c r="D23" s="49"/>
      <c r="E23" s="34" t="s">
        <v>6</v>
      </c>
      <c r="F23" s="122" t="str">
        <f>IF(C31="","",C31)</f>
        <v/>
      </c>
      <c r="G23" s="123"/>
      <c r="H23" s="123"/>
      <c r="I23" s="123"/>
      <c r="J23" s="123"/>
      <c r="K23" s="123"/>
      <c r="L23" s="123"/>
      <c r="M23" s="123"/>
      <c r="N23" s="124"/>
      <c r="O23" s="113">
        <v>19</v>
      </c>
      <c r="P23" s="114"/>
      <c r="Q23" s="115"/>
      <c r="R23" s="122" t="str">
        <f>IF(C33="","",C33)</f>
        <v/>
      </c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4"/>
      <c r="AD23" s="34" t="s">
        <v>8</v>
      </c>
      <c r="AE23" s="31" t="str">
        <f t="shared" si="2"/>
        <v/>
      </c>
      <c r="AF23" s="31" t="str">
        <f t="shared" si="3"/>
        <v/>
      </c>
      <c r="AG23" s="68" t="str">
        <f t="shared" si="4"/>
        <v/>
      </c>
      <c r="AH23" s="33" t="str">
        <f t="shared" si="5"/>
        <v/>
      </c>
      <c r="AJ23" s="66" t="str">
        <f t="shared" si="6"/>
        <v/>
      </c>
    </row>
    <row r="24" spans="1:36" ht="14.45" customHeight="1" x14ac:dyDescent="0.2">
      <c r="A24" s="11" t="str">
        <f t="shared" si="1"/>
        <v/>
      </c>
      <c r="B24" s="48"/>
      <c r="C24" s="48"/>
      <c r="D24" s="48"/>
      <c r="E24" s="1" t="s">
        <v>3</v>
      </c>
      <c r="F24" s="116" t="str">
        <f>IF(C28="","",C28)</f>
        <v/>
      </c>
      <c r="G24" s="117"/>
      <c r="H24" s="117"/>
      <c r="I24" s="117"/>
      <c r="J24" s="117"/>
      <c r="K24" s="117"/>
      <c r="L24" s="117"/>
      <c r="M24" s="117"/>
      <c r="N24" s="118"/>
      <c r="O24" s="110">
        <v>20</v>
      </c>
      <c r="P24" s="111"/>
      <c r="Q24" s="112"/>
      <c r="R24" s="116" t="str">
        <f>IF(C30="","",C30)</f>
        <v/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  <c r="AD24" s="1" t="s">
        <v>5</v>
      </c>
      <c r="AE24" s="12" t="str">
        <f t="shared" si="2"/>
        <v/>
      </c>
      <c r="AF24" s="12" t="str">
        <f t="shared" si="3"/>
        <v/>
      </c>
      <c r="AG24" s="69" t="str">
        <f t="shared" si="4"/>
        <v/>
      </c>
      <c r="AH24" s="13" t="str">
        <f t="shared" si="5"/>
        <v/>
      </c>
      <c r="AJ24" s="66" t="str">
        <f t="shared" si="6"/>
        <v/>
      </c>
    </row>
    <row r="25" spans="1:36" ht="14.45" customHeight="1" thickBot="1" x14ac:dyDescent="0.25">
      <c r="A25" s="35" t="str">
        <f t="shared" si="1"/>
        <v/>
      </c>
      <c r="B25" s="50"/>
      <c r="C25" s="50"/>
      <c r="D25" s="50"/>
      <c r="E25" s="37" t="s">
        <v>7</v>
      </c>
      <c r="F25" s="119" t="str">
        <f>IF(C32="","",C32)</f>
        <v/>
      </c>
      <c r="G25" s="120"/>
      <c r="H25" s="120"/>
      <c r="I25" s="120"/>
      <c r="J25" s="120"/>
      <c r="K25" s="120"/>
      <c r="L25" s="120"/>
      <c r="M25" s="120"/>
      <c r="N25" s="121"/>
      <c r="O25" s="107">
        <v>21</v>
      </c>
      <c r="P25" s="108"/>
      <c r="Q25" s="109"/>
      <c r="R25" s="119" t="str">
        <f>IF(C34="","",C34)</f>
        <v/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37" t="s">
        <v>9</v>
      </c>
      <c r="AE25" s="36" t="str">
        <f t="shared" si="2"/>
        <v/>
      </c>
      <c r="AF25" s="36" t="str">
        <f t="shared" si="3"/>
        <v/>
      </c>
      <c r="AG25" s="59" t="str">
        <f t="shared" si="4"/>
        <v/>
      </c>
      <c r="AH25" s="38" t="str">
        <f t="shared" si="5"/>
        <v/>
      </c>
      <c r="AJ25" s="66" t="str">
        <f t="shared" si="6"/>
        <v/>
      </c>
    </row>
    <row r="26" spans="1:36" ht="14.45" customHeight="1" thickBot="1" x14ac:dyDescent="0.25">
      <c r="AI26" s="77" t="str">
        <f t="shared" ref="AI26:AI27" si="7">IF(A26="","",IF(OR(C26="")+AND(A26+AF26&gt;3),"nicht i.o.","i.o."))</f>
        <v/>
      </c>
      <c r="AJ26" s="66" t="str">
        <f t="shared" si="6"/>
        <v/>
      </c>
    </row>
    <row r="27" spans="1:36" ht="14.45" customHeight="1" thickBot="1" x14ac:dyDescent="0.25">
      <c r="A27" s="166"/>
      <c r="B27" s="125"/>
      <c r="C27" s="149" t="s">
        <v>1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64"/>
      <c r="N27" s="165"/>
      <c r="O27" s="125" t="s">
        <v>3</v>
      </c>
      <c r="P27" s="125"/>
      <c r="Q27" s="149" t="s">
        <v>4</v>
      </c>
      <c r="R27" s="151"/>
      <c r="S27" s="149" t="s">
        <v>5</v>
      </c>
      <c r="T27" s="106"/>
      <c r="U27" s="149" t="s">
        <v>6</v>
      </c>
      <c r="V27" s="151"/>
      <c r="W27" s="149" t="s">
        <v>7</v>
      </c>
      <c r="X27" s="106"/>
      <c r="Y27" s="149" t="s">
        <v>8</v>
      </c>
      <c r="Z27" s="151"/>
      <c r="AA27" s="149" t="s">
        <v>9</v>
      </c>
      <c r="AB27" s="106"/>
      <c r="AC27" s="125" t="s">
        <v>11</v>
      </c>
      <c r="AD27" s="125"/>
      <c r="AE27" s="125" t="s">
        <v>10</v>
      </c>
      <c r="AF27" s="126"/>
      <c r="AG27" s="18"/>
      <c r="AI27" s="77" t="str">
        <f t="shared" si="7"/>
        <v/>
      </c>
      <c r="AJ27" s="66" t="str">
        <f t="shared" si="6"/>
        <v/>
      </c>
    </row>
    <row r="28" spans="1:36" ht="14.45" customHeight="1" x14ac:dyDescent="0.2">
      <c r="A28" s="167" t="s">
        <v>3</v>
      </c>
      <c r="B28" s="132"/>
      <c r="C28" s="161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3"/>
      <c r="O28" s="183"/>
      <c r="P28" s="183"/>
      <c r="Q28" s="146" t="str">
        <f>A5</f>
        <v/>
      </c>
      <c r="R28" s="148"/>
      <c r="S28" s="146" t="str">
        <f>A24</f>
        <v/>
      </c>
      <c r="T28" s="148"/>
      <c r="U28" s="146" t="str">
        <f>A12</f>
        <v/>
      </c>
      <c r="V28" s="148"/>
      <c r="W28" s="146" t="str">
        <f>A16</f>
        <v/>
      </c>
      <c r="X28" s="148"/>
      <c r="Y28" s="146" t="str">
        <f>AH20</f>
        <v/>
      </c>
      <c r="Z28" s="148"/>
      <c r="AA28" s="146" t="str">
        <f>AH8</f>
        <v/>
      </c>
      <c r="AB28" s="148"/>
      <c r="AC28" s="132" t="str">
        <f>IF(A5="","",(IF(O28&lt;&gt;"",O28,0))+(IF(Q28&lt;&gt;"",Q28,0))+(IF(S28&lt;&gt;"",S28,0))+(IF(U28&lt;&gt;"",U28,0))+(IF(W28&lt;&gt;"",W28,0))+(IF(Y28&lt;&gt;"",Y28,0))+(IF(AA28&lt;&gt;"",AA28,0)))</f>
        <v/>
      </c>
      <c r="AD28" s="132"/>
      <c r="AE28" s="168"/>
      <c r="AF28" s="169"/>
      <c r="AG28" s="23"/>
      <c r="AJ28" s="66"/>
    </row>
    <row r="29" spans="1:36" ht="14.45" customHeight="1" x14ac:dyDescent="0.2">
      <c r="A29" s="170" t="s">
        <v>4</v>
      </c>
      <c r="B29" s="171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5"/>
      <c r="O29" s="156" t="str">
        <f>AH5</f>
        <v/>
      </c>
      <c r="P29" s="156"/>
      <c r="Q29" s="135"/>
      <c r="R29" s="136"/>
      <c r="S29" s="110" t="str">
        <f>A9</f>
        <v/>
      </c>
      <c r="T29" s="112"/>
      <c r="U29" s="110" t="str">
        <f>A19</f>
        <v/>
      </c>
      <c r="V29" s="112"/>
      <c r="W29" s="110" t="str">
        <f>A13</f>
        <v/>
      </c>
      <c r="X29" s="112"/>
      <c r="Y29" s="110" t="str">
        <f>A17</f>
        <v/>
      </c>
      <c r="Z29" s="112"/>
      <c r="AA29" s="110" t="str">
        <f>AH22</f>
        <v/>
      </c>
      <c r="AB29" s="112"/>
      <c r="AC29" s="137" t="str">
        <f>IF(AH5="","",(IF(O29&lt;&gt;"",O29,0))+(IF(Q29&lt;&gt;"",Q29,0))+(IF(S29&lt;&gt;"",S29,0))+(IF(U29&lt;&gt;"",U29,0))+(IF(W29&lt;&gt;"",W29,0))+(IF(Y29&lt;&gt;"",Y29,0))+(IF(AA29&lt;&gt;"",AA29,0)))</f>
        <v/>
      </c>
      <c r="AD29" s="137"/>
      <c r="AE29" s="138"/>
      <c r="AF29" s="139"/>
      <c r="AG29" s="23"/>
      <c r="AI29" s="79"/>
      <c r="AJ29" s="66"/>
    </row>
    <row r="30" spans="1:36" ht="14.45" customHeight="1" x14ac:dyDescent="0.2">
      <c r="A30" s="178" t="s">
        <v>5</v>
      </c>
      <c r="B30" s="179"/>
      <c r="C30" s="173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5"/>
      <c r="O30" s="155" t="str">
        <f>AH24</f>
        <v/>
      </c>
      <c r="P30" s="155"/>
      <c r="Q30" s="113" t="str">
        <f>AH9</f>
        <v/>
      </c>
      <c r="R30" s="115"/>
      <c r="S30" s="176"/>
      <c r="T30" s="177"/>
      <c r="U30" s="113" t="str">
        <f>A6</f>
        <v/>
      </c>
      <c r="V30" s="115"/>
      <c r="W30" s="113" t="str">
        <f>A21</f>
        <v/>
      </c>
      <c r="X30" s="115"/>
      <c r="Y30" s="113" t="str">
        <f>A14</f>
        <v/>
      </c>
      <c r="Z30" s="115"/>
      <c r="AA30" s="113" t="str">
        <f>A18</f>
        <v/>
      </c>
      <c r="AB30" s="115"/>
      <c r="AC30" s="132" t="str">
        <f>IF(A6="","",(IF(O30&lt;&gt;"",O30,0))+(IF(Q30&lt;&gt;"",Q30,0))+(IF(S30&lt;&gt;"",S30,0))+(IF(U30&lt;&gt;"",U30,0))+(IF(W30&lt;&gt;"",W30,0))+(IF(Y30&lt;&gt;"",Y30,0))+(IF(AA30&lt;&gt;"",AA30,0)))</f>
        <v/>
      </c>
      <c r="AD30" s="132"/>
      <c r="AE30" s="133"/>
      <c r="AF30" s="134"/>
      <c r="AG30" s="23"/>
      <c r="AI30" s="79"/>
      <c r="AJ30" s="66"/>
    </row>
    <row r="31" spans="1:36" ht="14.45" customHeight="1" x14ac:dyDescent="0.2">
      <c r="A31" s="170" t="s">
        <v>6</v>
      </c>
      <c r="B31" s="171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5"/>
      <c r="O31" s="156" t="str">
        <f>AH12</f>
        <v/>
      </c>
      <c r="P31" s="156"/>
      <c r="Q31" s="110" t="str">
        <f>AH19</f>
        <v/>
      </c>
      <c r="R31" s="112"/>
      <c r="S31" s="110" t="str">
        <f>AH6</f>
        <v/>
      </c>
      <c r="T31" s="112"/>
      <c r="U31" s="135"/>
      <c r="V31" s="136"/>
      <c r="W31" s="110" t="str">
        <f>A10</f>
        <v/>
      </c>
      <c r="X31" s="112"/>
      <c r="Y31" s="110" t="str">
        <f>A23</f>
        <v/>
      </c>
      <c r="Z31" s="112"/>
      <c r="AA31" s="110" t="str">
        <f>A15</f>
        <v/>
      </c>
      <c r="AB31" s="112"/>
      <c r="AC31" s="137" t="str">
        <f>IF(AH6="","",(IF(O31&lt;&gt;"",O31,0))+(IF(Q31&lt;&gt;"",Q31,0))+(IF(S31&lt;&gt;"",S31,0))+(IF(U31&lt;&gt;"",U31,0))+(IF(W31&lt;&gt;"",W31,0))+(IF(Y31&lt;&gt;"",Y31,0))+(IF(AA31&lt;&gt;"",AA31,0)))</f>
        <v/>
      </c>
      <c r="AD31" s="137"/>
      <c r="AE31" s="138"/>
      <c r="AF31" s="139"/>
      <c r="AG31" s="23"/>
      <c r="AI31" s="79"/>
      <c r="AJ31" s="66"/>
    </row>
    <row r="32" spans="1:36" ht="14.45" customHeight="1" x14ac:dyDescent="0.2">
      <c r="A32" s="178" t="s">
        <v>7</v>
      </c>
      <c r="B32" s="179"/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5"/>
      <c r="O32" s="155" t="str">
        <f>AH16</f>
        <v/>
      </c>
      <c r="P32" s="155"/>
      <c r="Q32" s="113" t="str">
        <f>AH13</f>
        <v/>
      </c>
      <c r="R32" s="115"/>
      <c r="S32" s="113" t="str">
        <f>AH21</f>
        <v/>
      </c>
      <c r="T32" s="115"/>
      <c r="U32" s="113" t="str">
        <f>AH10</f>
        <v/>
      </c>
      <c r="V32" s="115"/>
      <c r="W32" s="176"/>
      <c r="X32" s="177"/>
      <c r="Y32" s="113" t="str">
        <f>A7</f>
        <v/>
      </c>
      <c r="Z32" s="115"/>
      <c r="AA32" s="113" t="str">
        <f>A25</f>
        <v/>
      </c>
      <c r="AB32" s="115"/>
      <c r="AC32" s="132" t="str">
        <f>IF(A7="","",(IF(O32&lt;&gt;"",O32,0))+(IF(Q32&lt;&gt;"",Q32,0))+(IF(S32&lt;&gt;"",S32,0))+(IF(U32&lt;&gt;"",U32,0))+(IF(W32&lt;&gt;"",W32,0))+(IF(Y32&lt;&gt;"",Y32,0))+(IF(AA32&lt;&gt;"",AA32,0)))</f>
        <v/>
      </c>
      <c r="AD32" s="132"/>
      <c r="AE32" s="133"/>
      <c r="AF32" s="134"/>
      <c r="AG32" s="23"/>
      <c r="AI32" s="79"/>
      <c r="AJ32" s="66"/>
    </row>
    <row r="33" spans="1:42" ht="14.45" customHeight="1" x14ac:dyDescent="0.2">
      <c r="A33" s="170" t="s">
        <v>8</v>
      </c>
      <c r="B33" s="171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5"/>
      <c r="O33" s="156" t="str">
        <f>A20</f>
        <v/>
      </c>
      <c r="P33" s="156"/>
      <c r="Q33" s="110" t="str">
        <f>AH17</f>
        <v/>
      </c>
      <c r="R33" s="112"/>
      <c r="S33" s="110" t="str">
        <f>AH14</f>
        <v/>
      </c>
      <c r="T33" s="112"/>
      <c r="U33" s="110" t="str">
        <f>AH23</f>
        <v/>
      </c>
      <c r="V33" s="112"/>
      <c r="W33" s="110" t="str">
        <f>AH7</f>
        <v/>
      </c>
      <c r="X33" s="112"/>
      <c r="Y33" s="135"/>
      <c r="Z33" s="136"/>
      <c r="AA33" s="110" t="str">
        <f>A11</f>
        <v/>
      </c>
      <c r="AB33" s="112"/>
      <c r="AC33" s="137" t="str">
        <f>IF(AH7="","",(IF(O33&lt;&gt;"",O33,0))+(IF(Q33&lt;&gt;"",Q33,0))+(IF(S33&lt;&gt;"",S33,0))+(IF(U33&lt;&gt;"",U33,0))+(IF(W33&lt;&gt;"",W33,0))+(IF(Y33&lt;&gt;"",Y33,0))+(IF(AA33&lt;&gt;"",AA33,0)))</f>
        <v/>
      </c>
      <c r="AD33" s="137"/>
      <c r="AE33" s="138"/>
      <c r="AF33" s="139"/>
      <c r="AG33" s="23"/>
      <c r="AI33" s="79"/>
      <c r="AJ33" s="66"/>
    </row>
    <row r="34" spans="1:42" ht="14.45" customHeight="1" thickBot="1" x14ac:dyDescent="0.25">
      <c r="A34" s="172" t="s">
        <v>9</v>
      </c>
      <c r="B34" s="127"/>
      <c r="C34" s="140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2"/>
      <c r="O34" s="182" t="str">
        <f>A8</f>
        <v/>
      </c>
      <c r="P34" s="182"/>
      <c r="Q34" s="107" t="str">
        <f>A22</f>
        <v/>
      </c>
      <c r="R34" s="109"/>
      <c r="S34" s="107" t="str">
        <f>AH18</f>
        <v/>
      </c>
      <c r="T34" s="109"/>
      <c r="U34" s="107" t="str">
        <f>AH15</f>
        <v/>
      </c>
      <c r="V34" s="109"/>
      <c r="W34" s="107" t="str">
        <f>AH25</f>
        <v/>
      </c>
      <c r="X34" s="109"/>
      <c r="Y34" s="107" t="str">
        <f>AH11</f>
        <v/>
      </c>
      <c r="Z34" s="109"/>
      <c r="AA34" s="130"/>
      <c r="AB34" s="131"/>
      <c r="AC34" s="127" t="str">
        <f>IF(A8="","",(IF(O34&lt;&gt;"",O34,0))+(IF(Q34&lt;&gt;"",Q34,0))+(IF(S34&lt;&gt;"",S34,0))+(IF(U34&lt;&gt;"",U34,0))+(IF(W34&lt;&gt;"",W34,0))+(IF(Y34&lt;&gt;"",Y34,0))+(IF(AA34&lt;&gt;"",AA34,0)))</f>
        <v/>
      </c>
      <c r="AD34" s="127"/>
      <c r="AE34" s="128"/>
      <c r="AF34" s="129"/>
      <c r="AG34" s="23"/>
      <c r="AI34" s="79"/>
      <c r="AJ34" s="66"/>
    </row>
    <row r="35" spans="1:42" ht="14.45" customHeight="1" x14ac:dyDescent="0.2">
      <c r="A35" s="18"/>
      <c r="B35" s="1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I35" s="79"/>
      <c r="AJ35" s="66" t="str">
        <f t="shared" si="6"/>
        <v/>
      </c>
    </row>
    <row r="36" spans="1:42" ht="14.45" customHeight="1" thickBot="1" x14ac:dyDescent="0.25">
      <c r="A36" s="4" t="s">
        <v>12</v>
      </c>
      <c r="E36" s="2"/>
      <c r="AI36" s="79"/>
      <c r="AJ36" s="66"/>
    </row>
    <row r="37" spans="1:42" ht="14.45" customHeight="1" thickBot="1" x14ac:dyDescent="0.25">
      <c r="A37" s="46" t="s">
        <v>0</v>
      </c>
      <c r="B37" s="8">
        <v>1</v>
      </c>
      <c r="C37" s="8">
        <v>2</v>
      </c>
      <c r="D37" s="51">
        <v>3</v>
      </c>
      <c r="E37" s="44"/>
      <c r="F37" s="89" t="s">
        <v>1</v>
      </c>
      <c r="G37" s="90"/>
      <c r="H37" s="90"/>
      <c r="I37" s="90"/>
      <c r="J37" s="90"/>
      <c r="K37" s="90"/>
      <c r="L37" s="90"/>
      <c r="M37" s="90"/>
      <c r="N37" s="91"/>
      <c r="O37" s="89" t="s">
        <v>2</v>
      </c>
      <c r="P37" s="90"/>
      <c r="Q37" s="91"/>
      <c r="R37" s="89" t="s">
        <v>1</v>
      </c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1"/>
      <c r="AD37" s="52"/>
      <c r="AE37" s="53">
        <v>1</v>
      </c>
      <c r="AF37" s="53">
        <v>2</v>
      </c>
      <c r="AG37" s="54">
        <v>3</v>
      </c>
      <c r="AH37" s="55" t="s">
        <v>0</v>
      </c>
      <c r="AI37" s="80"/>
      <c r="AJ37" s="66"/>
    </row>
    <row r="38" spans="1:42" ht="14.45" customHeight="1" x14ac:dyDescent="0.2">
      <c r="A38" s="24" t="str">
        <f>IF(B38="","",IF(C38="",B38,IF(B38+C38=2,3,IF(D38="",B38+C38,B38+C38+D38))))</f>
        <v/>
      </c>
      <c r="B38" s="56"/>
      <c r="C38" s="56"/>
      <c r="D38" s="56"/>
      <c r="E38" s="9" t="str">
        <f>IF(AE28="","",IF(AE28=1,A28,IF(AE29=1,A29,IF(AE30=1,A30,IF(AE31=1,A31,IF(AE32=1,A32,IF(AE33=1,A33,IF(AE34=1,A34))))))))</f>
        <v/>
      </c>
      <c r="F38" s="92" t="str">
        <f>IF(AE28="","",IF(AE28=1,C28,IF(AE29=1,C29,IF(AE30=1,C30,IF(AE31=1,C31,IF(AE32=1,C32,IF(AE33=1,C33,IF(AE34=1,C34))))))))</f>
        <v/>
      </c>
      <c r="G38" s="93"/>
      <c r="H38" s="93"/>
      <c r="I38" s="93"/>
      <c r="J38" s="93"/>
      <c r="K38" s="93"/>
      <c r="L38" s="93"/>
      <c r="M38" s="93"/>
      <c r="N38" s="94"/>
      <c r="O38" s="98">
        <v>43</v>
      </c>
      <c r="P38" s="99"/>
      <c r="Q38" s="100"/>
      <c r="R38" s="92" t="str">
        <f>IF('7er Gr2'!AE31="","",IF('7er Gr2'!AE31=2,'7er Gr2'!C31,IF('7er Gr2'!AE32=2,'7er Gr2'!C32,IF('7er Gr2'!AE33=2,'7er Gr2'!C33,IF('7er Gr2'!AE34=2,'7er Gr2'!C34,IF('7er Gr2'!AE35=2,'7er Gr2'!C35,IF('7er Gr2'!AE36=2,'7er Gr2'!C36,IF('7er Gr2'!AE37=2,'7er Gr2'!C37))))))))</f>
        <v/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4"/>
      <c r="AD38" s="9" t="str">
        <f>IF('7er Gr2'!AE31="","",IF('7er Gr2'!AE31=2,'7er Gr2'!A31,IF('7er Gr2'!AE32=2,'7er Gr2'!A32,IF('7er Gr2'!AE33=2,'7er Gr2'!A33,IF('7er Gr2'!AE34=2,'7er Gr2'!A34,IF('7er Gr2'!AE35=2,'7er Gr2'!A35,IF('7er Gr2'!AE36=2,'7er Gr2'!A36,IF('7er Gr2'!AE37=2,'7er Gr2'!A37))))))))</f>
        <v/>
      </c>
      <c r="AE38" s="26" t="str">
        <f t="shared" ref="AE38:AG39" si="8">IF(B38=1,"0",IF(B38="","","1"))</f>
        <v/>
      </c>
      <c r="AF38" s="26" t="str">
        <f t="shared" si="8"/>
        <v/>
      </c>
      <c r="AG38" s="26" t="str">
        <f t="shared" si="8"/>
        <v/>
      </c>
      <c r="AH38" s="27" t="str">
        <f>IF(AE38="","",IF(AF38="",AE38,IF(AE38+AF38=2,3,IF(AG38="",AE38+AF38,AE38+AF38+AG38))))</f>
        <v/>
      </c>
      <c r="AI38" s="81"/>
      <c r="AJ38" s="66" t="str">
        <f t="shared" si="6"/>
        <v/>
      </c>
      <c r="AN38" s="2" t="s">
        <v>48</v>
      </c>
    </row>
    <row r="39" spans="1:42" ht="14.45" customHeight="1" thickBot="1" x14ac:dyDescent="0.25">
      <c r="A39" s="35" t="str">
        <f>IF(B39="","",IF(C39="",B39,IF(B39+C39=2,3,IF(D39="",B39+C39,B39+C39+D39))))</f>
        <v/>
      </c>
      <c r="B39" s="50"/>
      <c r="C39" s="50"/>
      <c r="D39" s="50"/>
      <c r="E39" s="39" t="str">
        <f>IF('7er Gr2'!AE31="","",IF('7er Gr2'!AE31=1,'7er Gr2'!A31,IF('7er Gr2'!AE32=1,'7er Gr2'!A32,IF('7er Gr2'!AE33=1,'7er Gr2'!A33,IF('7er Gr2'!AE34=1,'7er Gr2'!A34,IF('7er Gr2'!AE35=1,'7er Gr2'!A35,IF('7er Gr2'!AE36=1,'7er Gr2'!A36,IF('7er Gr2'!AE37=1,'7er Gr2'!A37))))))))</f>
        <v/>
      </c>
      <c r="F39" s="95" t="str">
        <f>IF('7er Gr2'!AE31="","",IF('7er Gr2'!AE31=1,'7er Gr2'!C31,IF('7er Gr2'!AE32=1,'7er Gr2'!C32,IF('7er Gr2'!AE33=1,'7er Gr2'!C33,IF('7er Gr2'!AE34=1,'7er Gr2'!C34,IF('7er Gr2'!AE35=1,'7er Gr2'!C35,IF('7er Gr2'!AE36=1,'7er Gr2'!C36,IF('7er Gr2'!AE37=1,'7er Gr2'!C37))))))))</f>
        <v/>
      </c>
      <c r="G39" s="96"/>
      <c r="H39" s="96"/>
      <c r="I39" s="96"/>
      <c r="J39" s="96"/>
      <c r="K39" s="96"/>
      <c r="L39" s="96"/>
      <c r="M39" s="96"/>
      <c r="N39" s="97"/>
      <c r="O39" s="107">
        <v>44</v>
      </c>
      <c r="P39" s="108"/>
      <c r="Q39" s="109"/>
      <c r="R39" s="95" t="str">
        <f>IF(AE28="","",IF(AE28=2,C28,IF(AE29=2,C29,IF(AE30=2,C30,IF(AE31=2,C31,IF(AE32=2,C32,IF(AE33=2,C33,IF(AE34=2,C34))))))))</f>
        <v/>
      </c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7"/>
      <c r="AD39" s="39" t="str">
        <f>IF(AE28="","",IF(AE28=2,A28,IF(AE29=2,A29,IF(AE30=2,A30,IF(AE31=2,A31,IF(AE32=2,A32,IF(AE33=2,A33,IF(AE34=2,A34))))))))</f>
        <v/>
      </c>
      <c r="AE39" s="36" t="str">
        <f t="shared" si="8"/>
        <v/>
      </c>
      <c r="AF39" s="36" t="str">
        <f t="shared" si="8"/>
        <v/>
      </c>
      <c r="AG39" s="36" t="str">
        <f t="shared" si="8"/>
        <v/>
      </c>
      <c r="AH39" s="38" t="str">
        <f>IF(AE39="","",IF(AF39="",AE39,IF(AE39+AF39=2,3,IF(AG39="",AE39+AF39,AE39+AF39+AG39))))</f>
        <v/>
      </c>
      <c r="AI39" s="82"/>
      <c r="AJ39" s="66" t="str">
        <f t="shared" si="6"/>
        <v/>
      </c>
    </row>
    <row r="40" spans="1:42" ht="14.1" customHeight="1" thickBot="1" x14ac:dyDescent="0.25">
      <c r="A40" s="3" t="s">
        <v>23</v>
      </c>
      <c r="F40" s="70"/>
      <c r="G40" s="70"/>
      <c r="H40" s="70"/>
      <c r="I40" s="70"/>
      <c r="J40" s="70"/>
      <c r="K40" s="70"/>
      <c r="L40" s="70"/>
      <c r="M40" s="70"/>
      <c r="N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H40"/>
      <c r="AI40" s="79"/>
      <c r="AJ40" s="66"/>
      <c r="AN40">
        <v>14</v>
      </c>
      <c r="AP40" t="str">
        <f>IF(C28="","",IF(OR(A41="",A41+AH41&gt;3,A41+AH41&lt;=2),"",IF(A41&lt;=1,F41,R41)))</f>
        <v/>
      </c>
    </row>
    <row r="41" spans="1:42" ht="14.1" customHeight="1" thickBot="1" x14ac:dyDescent="0.25">
      <c r="A41" s="40" t="str">
        <f>IF(B41="","",IF(C41="",B41,IF(B41+C41=2,3,IF(D41="",B41+C41,B41+C41+D41))))</f>
        <v/>
      </c>
      <c r="B41" s="57"/>
      <c r="C41" s="57"/>
      <c r="D41" s="57"/>
      <c r="E41" s="42" t="str">
        <f>IF(AE28="","",IF(AE28=7,A28,IF(AE29=7,A29,IF(AE30=7,A30,IF(AE31=7,A31,IF(AE32=7,A32,IF(AE33=7,A33,IF(AE34=7,A34))))))))</f>
        <v/>
      </c>
      <c r="F41" s="86" t="str">
        <f>IF(AE28="","",IF(AE28=7,C28,IF(AE29=7,C29,IF(AE30=7,C30,IF(AE31=7,C31,IF(AE32=7,C32,IF(AE33=7,C33,IF(AE34=7,C34))))))))</f>
        <v/>
      </c>
      <c r="G41" s="87"/>
      <c r="H41" s="87"/>
      <c r="I41" s="87"/>
      <c r="J41" s="87"/>
      <c r="K41" s="87"/>
      <c r="L41" s="87"/>
      <c r="M41" s="87"/>
      <c r="N41" s="88"/>
      <c r="O41" s="101">
        <v>45</v>
      </c>
      <c r="P41" s="102"/>
      <c r="Q41" s="103"/>
      <c r="R41" s="86" t="str">
        <f>IF('7er Gr2'!AE31="","",IF('7er Gr2'!AE31=7,'7er Gr2'!C31,IF('7er Gr2'!AE32=7,'7er Gr2'!C32,IF('7er Gr2'!AE33=7,'7er Gr2'!C33,IF('7er Gr2'!AE34=7,'7er Gr2'!C34,IF('7er Gr2'!AE35=7,'7er Gr2'!C35,IF('7er Gr2'!AE36=7,'7er Gr2'!C36,IF('7er Gr2'!AE37=7,'7er Gr2'!C37))))))))</f>
        <v/>
      </c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8"/>
      <c r="AD41" s="42" t="str">
        <f>IF('7er Gr2'!AE31="","",IF('7er Gr2'!AE31=7,'7er Gr2'!A31,IF('7er Gr2'!AE32=7,'7er Gr2'!A32,IF('7er Gr2'!AE33=7,'7er Gr2'!A33,IF('7er Gr2'!AE34=7,'7er Gr2'!A34,IF('7er Gr2'!AE35=7,'7er Gr2'!A35,IF('7er Gr2'!AE36=7,'7er Gr2'!A36,IF('7er Gr2'!AE37=7,'7er Gr2'!A37))))))))</f>
        <v/>
      </c>
      <c r="AE41" s="41" t="str">
        <f>IF(B41=1,"0",IF(B41="","","1"))</f>
        <v/>
      </c>
      <c r="AF41" s="41" t="str">
        <f>IF(C41=1,"0",IF(C41="","","1"))</f>
        <v/>
      </c>
      <c r="AG41" s="41" t="str">
        <f>IF(D41=1,"0",IF(D41="","","1"))</f>
        <v/>
      </c>
      <c r="AH41" s="43" t="str">
        <f>IF(AE41="","",IF(AF41="",AE41,IF(AE41+AF41=2,3,IF(AG41="",AE41+AF41,AE41+AF41+AG41))))</f>
        <v/>
      </c>
      <c r="AI41" s="82"/>
      <c r="AJ41" s="66" t="str">
        <f t="shared" si="6"/>
        <v/>
      </c>
      <c r="AN41">
        <v>13</v>
      </c>
      <c r="AP41" s="66" t="str">
        <f>IF(C28="","",IF(OR(A41="",A41+AH41&gt;3,A41+AH41&lt;=2),"",IF(A41&gt;=2,F41,R41)))</f>
        <v/>
      </c>
    </row>
    <row r="42" spans="1:42" ht="13.5" thickBot="1" x14ac:dyDescent="0.25">
      <c r="A42" s="3" t="s">
        <v>24</v>
      </c>
      <c r="F42" s="70"/>
      <c r="G42" s="70"/>
      <c r="H42" s="70"/>
      <c r="I42" s="70"/>
      <c r="J42" s="70"/>
      <c r="K42" s="70"/>
      <c r="L42" s="70"/>
      <c r="M42" s="70"/>
      <c r="N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H42"/>
      <c r="AI42" s="79"/>
      <c r="AJ42" s="66"/>
      <c r="AN42">
        <v>12</v>
      </c>
      <c r="AP42" t="str">
        <f>IF(C28="","",IF(OR(A43="",A43+AH43&gt;3,A43+AH43&lt;=2),"",IF(A43&lt;=1,F43,R43)))</f>
        <v/>
      </c>
    </row>
    <row r="43" spans="1:42" ht="13.5" thickBot="1" x14ac:dyDescent="0.25">
      <c r="A43" s="25" t="str">
        <f>IF(B43="","",IF(C43="",B43,IF(B43+C43=2,3,IF(D43="",B43+C43,B43+C43+D43))))</f>
        <v/>
      </c>
      <c r="B43" s="58"/>
      <c r="C43" s="58"/>
      <c r="D43" s="58"/>
      <c r="E43" s="10" t="str">
        <f>IF(AE28="","",IF(AE28=6,A28,IF(AE29=6,A29,IF(AE30=6,A30,IF(AE31=6,A31,IF(AE32=6,A32,IF(AE33=6,A33,IF(AE34=6,A34))))))))</f>
        <v/>
      </c>
      <c r="F43" s="83" t="str">
        <f>IF(AE28="","",IF(AE28=6,C28,IF(AE29=6,C29,IF(AE30=6,C30,IF(AE31=6,C31,IF(AE32=6,C32,IF(AE33=6,C33,IF(AE34=6,C34))))))))</f>
        <v/>
      </c>
      <c r="G43" s="84"/>
      <c r="H43" s="84"/>
      <c r="I43" s="84"/>
      <c r="J43" s="84"/>
      <c r="K43" s="84"/>
      <c r="L43" s="84"/>
      <c r="M43" s="84"/>
      <c r="N43" s="85"/>
      <c r="O43" s="104">
        <v>46</v>
      </c>
      <c r="P43" s="105"/>
      <c r="Q43" s="106"/>
      <c r="R43" s="83" t="str">
        <f>IF('7er Gr2'!AE31="","",IF('7er Gr2'!AE31=6,'7er Gr2'!C31,IF('7er Gr2'!AE32=6,'7er Gr2'!C32,IF('7er Gr2'!AE33=6,'7er Gr2'!C33,IF('7er Gr2'!AE34=6,'7er Gr2'!C34,IF('7er Gr2'!AE35=6,'7er Gr2'!C35,IF('7er Gr2'!AE36=6,'7er Gr2'!C36,IF('7er Gr2'!AE37=6,'7er Gr2'!C37))))))))</f>
        <v/>
      </c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5"/>
      <c r="AD43" s="10" t="str">
        <f>IF('7er Gr2'!AE31="","",IF('7er Gr2'!AE31=6,'7er Gr2'!A31,IF('7er Gr2'!AE32=6,'7er Gr2'!A32,IF('7er Gr2'!AE33=6,'7er Gr2'!A33,IF('7er Gr2'!AE34=6,'7er Gr2'!A34,IF('7er Gr2'!AE35=6,'7er Gr2'!A35,IF('7er Gr2'!AE36=6,'7er Gr2'!A36,IF('7er Gr2'!AE37=6,'7er Gr2'!A37))))))))</f>
        <v/>
      </c>
      <c r="AE43" s="28" t="str">
        <f>IF(B43=1,"0",IF(B43="","","1"))</f>
        <v/>
      </c>
      <c r="AF43" s="28" t="str">
        <f>IF(C43=1,"0",IF(C43="","","1"))</f>
        <v/>
      </c>
      <c r="AG43" s="28" t="str">
        <f>IF(D43=1,"0",IF(D43="","","1"))</f>
        <v/>
      </c>
      <c r="AH43" s="29" t="str">
        <f>IF(AE43="","",IF(AF43="",AE43,IF(AE43+AF43=2,3,IF(AG43="",AE43+AF43,AE43+AF43+AG43))))</f>
        <v/>
      </c>
      <c r="AI43" s="81"/>
      <c r="AJ43" s="66" t="str">
        <f t="shared" si="6"/>
        <v/>
      </c>
      <c r="AN43">
        <v>11</v>
      </c>
      <c r="AP43" s="66" t="str">
        <f>IF(C28="","",IF(OR(A43="",A43+AH43&gt;3,A43+AH43&lt;=2),"",IF(A43&gt;=2,F43,R43)))</f>
        <v/>
      </c>
    </row>
    <row r="44" spans="1:42" ht="13.5" thickBot="1" x14ac:dyDescent="0.25">
      <c r="A44" s="3" t="s">
        <v>25</v>
      </c>
      <c r="F44" s="70"/>
      <c r="G44" s="70"/>
      <c r="H44" s="70"/>
      <c r="I44" s="70"/>
      <c r="J44" s="70"/>
      <c r="K44" s="70"/>
      <c r="L44" s="70"/>
      <c r="M44" s="70"/>
      <c r="N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H44"/>
      <c r="AI44" s="79"/>
      <c r="AJ44" s="66"/>
      <c r="AN44">
        <v>10</v>
      </c>
      <c r="AP44" t="str">
        <f>IF(C28="","",IF(OR(A45="",A45+AH45&gt;3,A45+AH45&lt;=2),"",IF(A45&lt;=1,F45,R45)))</f>
        <v/>
      </c>
    </row>
    <row r="45" spans="1:42" ht="13.5" thickBot="1" x14ac:dyDescent="0.25">
      <c r="A45" s="40" t="str">
        <f>IF(B45="","",IF(C45="",B45,IF(B45+C45=2,3,IF(D45="",B45+C45,B45+C45+D45))))</f>
        <v/>
      </c>
      <c r="B45" s="57"/>
      <c r="C45" s="57"/>
      <c r="D45" s="57"/>
      <c r="E45" s="42" t="str">
        <f>IF(AE28="","",IF(AE28=5,A28,IF(AE29=5,A29,IF(AE30=5,A30,IF(AE31=5,A31,IF(AE32=5,A32,IF(AE33=5,A33,IF(AE34=5,A34))))))))</f>
        <v/>
      </c>
      <c r="F45" s="86" t="str">
        <f>IF(AE28="","",IF(AE28=5,C28,IF(AE29=5,C29,IF(AE30=5,C30,IF(AE31=5,C31,IF(AE32=5,C32,IF(AE33=5,C33,IF(AE34=5,C34))))))))</f>
        <v/>
      </c>
      <c r="G45" s="87"/>
      <c r="H45" s="87"/>
      <c r="I45" s="87"/>
      <c r="J45" s="87"/>
      <c r="K45" s="87"/>
      <c r="L45" s="87"/>
      <c r="M45" s="87"/>
      <c r="N45" s="88"/>
      <c r="O45" s="101">
        <v>47</v>
      </c>
      <c r="P45" s="102"/>
      <c r="Q45" s="103"/>
      <c r="R45" s="86" t="str">
        <f>IF('7er Gr2'!AE31="","",IF('7er Gr2'!AE31=5,'7er Gr2'!C31,IF('7er Gr2'!AE32=5,'7er Gr2'!C32,IF('7er Gr2'!AE33=5,'7er Gr2'!C33,IF('7er Gr2'!AE34=5,'7er Gr2'!C34,IF('7er Gr2'!AE35=5,'7er Gr2'!C35,IF('7er Gr2'!AE36=5,'7er Gr2'!C36,IF('7er Gr2'!AE37=5,'7er Gr2'!C37))))))))</f>
        <v/>
      </c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8"/>
      <c r="AD45" s="42" t="str">
        <f>IF('7er Gr2'!AE31="","",IF('7er Gr2'!AE31=5,'7er Gr2'!A31,IF('7er Gr2'!AE32=5,'7er Gr2'!A32,IF('7er Gr2'!AE33=5,'7er Gr2'!A33,IF('7er Gr2'!AE34=5,'7er Gr2'!A34,IF('7er Gr2'!AE35=5,'7er Gr2'!A35,IF('7er Gr2'!AE36=5,'7er Gr2'!A36,IF('7er Gr2'!AE37=5,'7er Gr2'!A37))))))))</f>
        <v/>
      </c>
      <c r="AE45" s="41" t="str">
        <f>IF(B45=1,"0",IF(B45="","","1"))</f>
        <v/>
      </c>
      <c r="AF45" s="41" t="str">
        <f>IF(C45=1,"0",IF(C45="","","1"))</f>
        <v/>
      </c>
      <c r="AG45" s="41" t="str">
        <f>IF(D45=1,"0",IF(D45="","","1"))</f>
        <v/>
      </c>
      <c r="AH45" s="43" t="str">
        <f>IF(AE45="","",IF(AF45="",AE45,IF(AE45+AF45=2,3,IF(AG45="",AE45+AF45,AE45+AF45+AG45))))</f>
        <v/>
      </c>
      <c r="AI45" s="82"/>
      <c r="AJ45" s="66" t="str">
        <f t="shared" si="6"/>
        <v/>
      </c>
      <c r="AN45">
        <v>9</v>
      </c>
      <c r="AP45" s="66" t="str">
        <f>IF(C28="","",IF(OR(A45="",A45+AH45&gt;3,A45+AH45&lt;=2),"",IF(A45&gt;=2,F45,R45)))</f>
        <v/>
      </c>
    </row>
    <row r="46" spans="1:42" ht="13.5" thickBot="1" x14ac:dyDescent="0.25">
      <c r="A46" s="3" t="s">
        <v>26</v>
      </c>
      <c r="F46" s="70"/>
      <c r="G46" s="70"/>
      <c r="H46" s="70"/>
      <c r="I46" s="70"/>
      <c r="J46" s="70"/>
      <c r="K46" s="70"/>
      <c r="L46" s="70"/>
      <c r="M46" s="70"/>
      <c r="N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H46"/>
      <c r="AI46" s="79"/>
      <c r="AJ46" s="66"/>
      <c r="AN46">
        <v>8</v>
      </c>
      <c r="AP46" t="str">
        <f>IF(C30="","",IF(OR(A47="",A47+AH47&gt;3,A47+AH47&lt;=2),"",IF(A47&lt;=1,F47,R47)))</f>
        <v/>
      </c>
    </row>
    <row r="47" spans="1:42" ht="13.5" thickBot="1" x14ac:dyDescent="0.25">
      <c r="A47" s="25" t="str">
        <f>IF(B47="","",IF(C47="",B47,IF(B47+C47=2,3,IF(D47="",B47+C47,B47+C47+D47))))</f>
        <v/>
      </c>
      <c r="B47" s="58"/>
      <c r="C47" s="58"/>
      <c r="D47" s="58"/>
      <c r="E47" s="10" t="str">
        <f>IF(AE28="","",IF(AE28=4,A28,IF(AE29=4,A29,IF(AE30=4,A30,IF(AE31=4,A31,IF(AE32=4,A32,IF(AE33=4,A33,IF(AE34=4,A34))))))))</f>
        <v/>
      </c>
      <c r="F47" s="83" t="str">
        <f>IF(AE28="","",IF(AE28=4,C28,IF(AE29=4,C29,IF(AE30=4,C30,IF(AE31=4,C31,IF(AE32=4,C32,IF(AE33=4,C33,IF(AE34=4,C34))))))))</f>
        <v/>
      </c>
      <c r="G47" s="84"/>
      <c r="H47" s="84"/>
      <c r="I47" s="84"/>
      <c r="J47" s="84"/>
      <c r="K47" s="84"/>
      <c r="L47" s="84"/>
      <c r="M47" s="84"/>
      <c r="N47" s="85"/>
      <c r="O47" s="104">
        <v>48</v>
      </c>
      <c r="P47" s="105"/>
      <c r="Q47" s="106"/>
      <c r="R47" s="83" t="str">
        <f>IF('7er Gr2'!AE31="","",IF('7er Gr2'!AE31=4,'7er Gr2'!C31,IF('7er Gr2'!AE32=4,'7er Gr2'!C32,IF('7er Gr2'!AE33=4,'7er Gr2'!C33,IF('7er Gr2'!AE34=4,'7er Gr2'!C34,IF('7er Gr2'!AE35=4,'7er Gr2'!C35,IF('7er Gr2'!AE36=4,'7er Gr2'!C36,IF('7er Gr2'!AE37=4,'7er Gr2'!C37))))))))</f>
        <v/>
      </c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5"/>
      <c r="AD47" s="10" t="str">
        <f>IF('7er Gr2'!AE31="","",IF('7er Gr2'!AE31=4,'7er Gr2'!A31,IF('7er Gr2'!AE32=4,'7er Gr2'!A32,IF('7er Gr2'!AE33=4,'7er Gr2'!A33,IF('7er Gr2'!AE34=4,'7er Gr2'!A34,IF('7er Gr2'!AE35=4,'7er Gr2'!A35,IF('7er Gr2'!AE36=4,'7er Gr2'!A36,IF('7er Gr2'!AE37=4,'7er Gr2'!A37))))))))</f>
        <v/>
      </c>
      <c r="AE47" s="28" t="str">
        <f>IF(B47=1,"0",IF(B47="","","1"))</f>
        <v/>
      </c>
      <c r="AF47" s="28" t="str">
        <f>IF(C47=1,"0",IF(C47="","","1"))</f>
        <v/>
      </c>
      <c r="AG47" s="28" t="str">
        <f>IF(D47=1,"0",IF(D47="","","1"))</f>
        <v/>
      </c>
      <c r="AH47" s="29" t="str">
        <f>IF(AE47="","",IF(AF47="",AE47,IF(AE47+AF47=2,3,IF(AG47="",AE47+AF47,AE47+AF47+AG47))))</f>
        <v/>
      </c>
      <c r="AI47" s="81"/>
      <c r="AJ47" s="66" t="str">
        <f t="shared" si="6"/>
        <v/>
      </c>
      <c r="AN47">
        <v>7</v>
      </c>
      <c r="AP47" s="66" t="str">
        <f>IF(C30="","",IF(OR(A47="",A47+AH47&gt;3,A47+AH47&lt;=2),"",IF(A47&gt;=2,F47,R47)))</f>
        <v/>
      </c>
    </row>
    <row r="48" spans="1:42" ht="13.5" thickBot="1" x14ac:dyDescent="0.25">
      <c r="A48" s="3" t="s">
        <v>27</v>
      </c>
      <c r="F48" s="70"/>
      <c r="G48" s="70"/>
      <c r="H48" s="70"/>
      <c r="I48" s="70"/>
      <c r="J48" s="70"/>
      <c r="K48" s="70"/>
      <c r="L48" s="70"/>
      <c r="M48" s="70"/>
      <c r="N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H48"/>
      <c r="AI48" s="79"/>
      <c r="AJ48" s="66"/>
      <c r="AN48">
        <v>6</v>
      </c>
      <c r="AP48" t="str">
        <f>IF(C30="","",IF(OR(A49="",A49+AH49&gt;3,A49+AH49&lt;=2),"",IF(A49&lt;=1,F49,R49)))</f>
        <v/>
      </c>
    </row>
    <row r="49" spans="1:42" ht="13.5" thickBot="1" x14ac:dyDescent="0.25">
      <c r="A49" s="40" t="str">
        <f>IF(B49="","",IF(C49="",B49,IF(B49+C49=2,3,IF(D49="",B49+C49,B49+C49+D49))))</f>
        <v/>
      </c>
      <c r="B49" s="57"/>
      <c r="C49" s="57"/>
      <c r="D49" s="57"/>
      <c r="E49" s="42" t="str">
        <f>IF(AE28="","",IF(AE28=3,A28,IF(AE29=3,A29,IF(AE30=3,A30,IF(AE31=3,A31,IF(AE32=3,A32,IF(AE33=3,A33,IF(AE34=3,A34))))))))</f>
        <v/>
      </c>
      <c r="F49" s="86" t="str">
        <f>IF(AE28="","",IF(AE28=3,C28,IF(AE29=3,C29,IF(AE30=3,C30,IF(AE31=3,C31,IF(AE32=3,C32,IF(AE33=3,C33,IF(AE34=3,C34))))))))</f>
        <v/>
      </c>
      <c r="G49" s="87"/>
      <c r="H49" s="87"/>
      <c r="I49" s="87"/>
      <c r="J49" s="87"/>
      <c r="K49" s="87"/>
      <c r="L49" s="87"/>
      <c r="M49" s="87"/>
      <c r="N49" s="88"/>
      <c r="O49" s="101">
        <v>49</v>
      </c>
      <c r="P49" s="102"/>
      <c r="Q49" s="103"/>
      <c r="R49" s="86" t="str">
        <f>IF('7er Gr2'!AE31="","",IF('7er Gr2'!AE31=3,'7er Gr2'!C31,IF('7er Gr2'!AE32=3,'7er Gr2'!C32,IF('7er Gr2'!AE33=3,'7er Gr2'!C33,IF('7er Gr2'!AE34=3,'7er Gr2'!C34,IF('7er Gr2'!AE35=3,'7er Gr2'!C35,IF('7er Gr2'!AE36=3,'7er Gr2'!C36,IF('7er Gr2'!AE37=3,'7er Gr2'!C37))))))))</f>
        <v/>
      </c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8"/>
      <c r="AD49" s="42" t="str">
        <f>IF('7er Gr2'!AE31="","",IF('7er Gr2'!AE31=3,'7er Gr2'!A31,IF('7er Gr2'!AE32=3,'7er Gr2'!A32,IF('7er Gr2'!AE33=3,'7er Gr2'!A33,IF('7er Gr2'!AE34=3,'7er Gr2'!A34,IF('7er Gr2'!AE35=3,'7er Gr2'!A35,IF('7er Gr2'!AE36=3,'7er Gr2'!A36,IF('7er Gr2'!AE37=3,'7er Gr2'!A37))))))))</f>
        <v/>
      </c>
      <c r="AE49" s="41" t="str">
        <f>IF(B49=1,"0",IF(B49="","","1"))</f>
        <v/>
      </c>
      <c r="AF49" s="41" t="str">
        <f>IF(C49=1,"0",IF(C49="","","1"))</f>
        <v/>
      </c>
      <c r="AG49" s="41" t="str">
        <f>IF(D49=1,"0",IF(D49="","","1"))</f>
        <v/>
      </c>
      <c r="AH49" s="43" t="str">
        <f>IF(AE49="","",IF(AF49="",AE49,IF(AE49+AF49=2,3,IF(AG49="",AE49+AF49,AE49+AF49+AG49))))</f>
        <v/>
      </c>
      <c r="AI49" s="82"/>
      <c r="AJ49" s="66" t="str">
        <f t="shared" si="6"/>
        <v/>
      </c>
      <c r="AN49">
        <v>5</v>
      </c>
      <c r="AP49" s="66" t="str">
        <f>IF(C28="","",IF(OR(A49="",A49+AH49&gt;3,A49+AH49&lt;=2),"",IF(A49&gt;=2,F49,R49)))</f>
        <v/>
      </c>
    </row>
    <row r="50" spans="1:42" ht="13.5" thickBot="1" x14ac:dyDescent="0.25">
      <c r="A50" s="3" t="s">
        <v>13</v>
      </c>
      <c r="F50" s="70"/>
      <c r="G50" s="70"/>
      <c r="H50" s="70"/>
      <c r="I50" s="70"/>
      <c r="J50" s="70"/>
      <c r="K50" s="70"/>
      <c r="L50" s="70"/>
      <c r="M50" s="70"/>
      <c r="N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H50"/>
      <c r="AI50" s="79"/>
      <c r="AJ50" s="66"/>
      <c r="AN50">
        <v>4</v>
      </c>
      <c r="AP50" t="str">
        <f>IF(C28="","",IF(OR(A51="",A51+AH51&gt;3,A51+AH51&lt;=2),"",IF(A51&lt;=1,F51,R51)))</f>
        <v/>
      </c>
    </row>
    <row r="51" spans="1:42" ht="13.5" thickBot="1" x14ac:dyDescent="0.25">
      <c r="A51" s="25" t="str">
        <f>IF(B51="","",IF(C51="",B51,IF(B51+C51=2,3,IF(D51="",B51+C51,B51+C51+D51))))</f>
        <v/>
      </c>
      <c r="B51" s="58"/>
      <c r="C51" s="58"/>
      <c r="D51" s="58"/>
      <c r="E51" s="10" t="str">
        <f>IF(A38="","",IF(A38&gt;1,AD38,E38))</f>
        <v/>
      </c>
      <c r="F51" s="83" t="str">
        <f>IF(A38="","",IF(A38&gt;1,R38,F38))</f>
        <v/>
      </c>
      <c r="G51" s="84"/>
      <c r="H51" s="84"/>
      <c r="I51" s="84"/>
      <c r="J51" s="84"/>
      <c r="K51" s="84"/>
      <c r="L51" s="84"/>
      <c r="M51" s="84"/>
      <c r="N51" s="85"/>
      <c r="O51" s="104">
        <v>50</v>
      </c>
      <c r="P51" s="105"/>
      <c r="Q51" s="106"/>
      <c r="R51" s="83" t="str">
        <f>IF(A39="","",IF(A39&gt;1,R39,F39))</f>
        <v/>
      </c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5"/>
      <c r="AD51" s="10" t="str">
        <f>IF(A39="","",IF(A39&gt;1,AD39,E39))</f>
        <v/>
      </c>
      <c r="AE51" s="28" t="str">
        <f>IF(B51=1,"0",IF(B51="","","1"))</f>
        <v/>
      </c>
      <c r="AF51" s="28" t="str">
        <f>IF(C51=1,"0",IF(C51="","","1"))</f>
        <v/>
      </c>
      <c r="AG51" s="28" t="str">
        <f>IF(D51=1,"0",IF(D51="","","1"))</f>
        <v/>
      </c>
      <c r="AH51" s="29" t="str">
        <f>IF(AE51="","",IF(AF51="",AE51,IF(AE51+AF51=2,3,IF(AG51="",AE51+AF51,AE51+AF51+AG51))))</f>
        <v/>
      </c>
      <c r="AI51" s="81"/>
      <c r="AJ51" s="66" t="str">
        <f t="shared" si="6"/>
        <v/>
      </c>
      <c r="AN51">
        <v>3</v>
      </c>
      <c r="AP51" s="66" t="str">
        <f>IF(C30="","",IF(OR(A51="",A51+AH51&gt;3,A51+AH51&lt;=2),"",IF(A51&gt;=2,F51,R51)))</f>
        <v/>
      </c>
    </row>
    <row r="52" spans="1:42" ht="13.5" thickBot="1" x14ac:dyDescent="0.25">
      <c r="A52" s="3" t="s">
        <v>14</v>
      </c>
      <c r="F52" s="70"/>
      <c r="G52" s="70"/>
      <c r="H52" s="70"/>
      <c r="I52" s="70"/>
      <c r="J52" s="70"/>
      <c r="K52" s="70"/>
      <c r="L52" s="70"/>
      <c r="M52" s="70"/>
      <c r="N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H52"/>
      <c r="AI52" s="79"/>
      <c r="AJ52" s="66"/>
      <c r="AN52">
        <v>2</v>
      </c>
      <c r="AP52" t="str">
        <f>IF(C30="","",IF(OR(A53="",A53+AH53&gt;3,A53+AH53&lt;=2),"",IF(A53&lt;=1,F53,R53)))</f>
        <v/>
      </c>
    </row>
    <row r="53" spans="1:42" ht="13.5" thickBot="1" x14ac:dyDescent="0.25">
      <c r="A53" s="40" t="str">
        <f>IF(B53="","",IF(C53="",B53,IF(B53+C53=2,3,IF(D53="",B53+C53,B53+C53+D53))))</f>
        <v/>
      </c>
      <c r="B53" s="57"/>
      <c r="C53" s="57"/>
      <c r="D53" s="57"/>
      <c r="E53" s="42" t="str">
        <f>IF(A38="","",IF(A38&gt;1,E38,AD38))</f>
        <v/>
      </c>
      <c r="F53" s="86" t="str">
        <f>IF(A38="","",IF(A38&gt;1,F38,R38))</f>
        <v/>
      </c>
      <c r="G53" s="87"/>
      <c r="H53" s="87"/>
      <c r="I53" s="87"/>
      <c r="J53" s="87"/>
      <c r="K53" s="87"/>
      <c r="L53" s="87"/>
      <c r="M53" s="87"/>
      <c r="N53" s="88"/>
      <c r="O53" s="101">
        <v>51</v>
      </c>
      <c r="P53" s="102"/>
      <c r="Q53" s="103"/>
      <c r="R53" s="86" t="str">
        <f>IF(A39="","",IF(A39&gt;1,F39,R39))</f>
        <v/>
      </c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8"/>
      <c r="AD53" s="42" t="str">
        <f>IF(A39="","",IF(A39&gt;1,E39,AD39))</f>
        <v/>
      </c>
      <c r="AE53" s="41" t="str">
        <f>IF(B53=1,"0",IF(B53="","","1"))</f>
        <v/>
      </c>
      <c r="AF53" s="41" t="str">
        <f>IF(C53=1,"0",IF(C53="","","1"))</f>
        <v/>
      </c>
      <c r="AG53" s="41" t="str">
        <f>IF(D53=1,"0",IF(D53="","","1"))</f>
        <v/>
      </c>
      <c r="AH53" s="43" t="str">
        <f>IF(AE53="","",IF(AF53="",AE53,IF(AE53+AF53=2,3,IF(AG53="",AE53+AF53,AE53+AF53+AG53))))</f>
        <v/>
      </c>
      <c r="AI53" s="82"/>
      <c r="AJ53" s="66" t="str">
        <f t="shared" si="6"/>
        <v/>
      </c>
      <c r="AN53">
        <v>1</v>
      </c>
      <c r="AP53" s="66" t="str">
        <f>IF(C30="","",IF(OR(A53="",A53+AH53&gt;3,A53+AH53&lt;=2),"",IF(A53&gt;=2,F53,R53)))</f>
        <v/>
      </c>
    </row>
    <row r="54" spans="1:42" x14ac:dyDescent="0.2">
      <c r="AJ54" s="66" t="str">
        <f t="shared" si="6"/>
        <v/>
      </c>
    </row>
    <row r="56" spans="1:42" x14ac:dyDescent="0.2">
      <c r="AI56" s="79"/>
    </row>
    <row r="57" spans="1:42" x14ac:dyDescent="0.2">
      <c r="AI57" s="79"/>
    </row>
    <row r="58" spans="1:42" x14ac:dyDescent="0.2">
      <c r="AI58" s="79"/>
    </row>
    <row r="59" spans="1:42" x14ac:dyDescent="0.2">
      <c r="AI59" s="79"/>
    </row>
    <row r="60" spans="1:42" x14ac:dyDescent="0.2">
      <c r="AI60" s="79"/>
    </row>
    <row r="61" spans="1:42" x14ac:dyDescent="0.2">
      <c r="AI61" s="79" t="str">
        <f t="shared" ref="AI61:AI64" si="9">IF(A54="","",IF(AND(A54=1,AF54=1)+OR(C54="")+AND(A54+AF54&gt;3)+OR(A54+AF54=2),"nicht i.o.","i.o."))</f>
        <v/>
      </c>
    </row>
    <row r="62" spans="1:42" x14ac:dyDescent="0.2">
      <c r="AI62" s="79"/>
    </row>
    <row r="63" spans="1:42" x14ac:dyDescent="0.2">
      <c r="AI63" s="79" t="str">
        <f t="shared" si="9"/>
        <v/>
      </c>
    </row>
    <row r="64" spans="1:42" x14ac:dyDescent="0.2">
      <c r="AI64" s="79" t="str">
        <f t="shared" si="9"/>
        <v/>
      </c>
    </row>
  </sheetData>
  <sheetProtection algorithmName="SHA-512" hashValue="um2RFZcjsh3CE6oBp3FkC756A9bgmdiHvGIIQR4jfJj4kE90IKDVYMSB/zefdFjIfDfuYbMWRhT+wHJiXM9vZA==" saltValue="fnWP7AYNkggBXJdgiy1JtQ==" spinCount="100000" sheet="1" objects="1" scenarios="1"/>
  <mergeCells count="189">
    <mergeCell ref="O49:Q49"/>
    <mergeCell ref="O51:Q51"/>
    <mergeCell ref="O53:Q53"/>
    <mergeCell ref="AA1:AB1"/>
    <mergeCell ref="AC1:AF1"/>
    <mergeCell ref="O41:Q41"/>
    <mergeCell ref="Q29:R29"/>
    <mergeCell ref="O47:Q47"/>
    <mergeCell ref="O37:Q37"/>
    <mergeCell ref="O34:P34"/>
    <mergeCell ref="S28:T28"/>
    <mergeCell ref="S29:T29"/>
    <mergeCell ref="O28:P28"/>
    <mergeCell ref="O29:P29"/>
    <mergeCell ref="O25:Q25"/>
    <mergeCell ref="S30:T30"/>
    <mergeCell ref="S31:T31"/>
    <mergeCell ref="Q33:R33"/>
    <mergeCell ref="S33:T33"/>
    <mergeCell ref="AE33:AF33"/>
    <mergeCell ref="AE29:AF29"/>
    <mergeCell ref="AC30:AD30"/>
    <mergeCell ref="AE30:AF30"/>
    <mergeCell ref="W30:X30"/>
    <mergeCell ref="C27:N27"/>
    <mergeCell ref="S34:T34"/>
    <mergeCell ref="C33:N33"/>
    <mergeCell ref="Q34:R34"/>
    <mergeCell ref="A27:B27"/>
    <mergeCell ref="A28:B28"/>
    <mergeCell ref="AC28:AD28"/>
    <mergeCell ref="AE28:AF28"/>
    <mergeCell ref="AA28:AB28"/>
    <mergeCell ref="A29:B29"/>
    <mergeCell ref="Y30:Z30"/>
    <mergeCell ref="Y31:Z31"/>
    <mergeCell ref="A31:B31"/>
    <mergeCell ref="A33:B33"/>
    <mergeCell ref="A34:B34"/>
    <mergeCell ref="C32:N32"/>
    <mergeCell ref="C30:N30"/>
    <mergeCell ref="Y27:Z27"/>
    <mergeCell ref="U33:V33"/>
    <mergeCell ref="W34:X34"/>
    <mergeCell ref="W32:X32"/>
    <mergeCell ref="A32:B32"/>
    <mergeCell ref="A30:B30"/>
    <mergeCell ref="U30:V30"/>
    <mergeCell ref="M1:S1"/>
    <mergeCell ref="W28:X28"/>
    <mergeCell ref="W29:X29"/>
    <mergeCell ref="U28:V28"/>
    <mergeCell ref="U29:V29"/>
    <mergeCell ref="Q27:R27"/>
    <mergeCell ref="Q28:R28"/>
    <mergeCell ref="C29:N29"/>
    <mergeCell ref="F4:N4"/>
    <mergeCell ref="C1:I1"/>
    <mergeCell ref="E2:L2"/>
    <mergeCell ref="W27:X27"/>
    <mergeCell ref="U27:V27"/>
    <mergeCell ref="O27:P27"/>
    <mergeCell ref="S27:T27"/>
    <mergeCell ref="F5:N5"/>
    <mergeCell ref="F8:N8"/>
    <mergeCell ref="C28:N28"/>
    <mergeCell ref="O7:Q7"/>
    <mergeCell ref="O6:Q6"/>
    <mergeCell ref="F7:N7"/>
    <mergeCell ref="F17:N17"/>
    <mergeCell ref="F18:N18"/>
    <mergeCell ref="C34:N34"/>
    <mergeCell ref="C31:N31"/>
    <mergeCell ref="O5:Q5"/>
    <mergeCell ref="R4:AC4"/>
    <mergeCell ref="O4:Q4"/>
    <mergeCell ref="R5:AC5"/>
    <mergeCell ref="O12:Q12"/>
    <mergeCell ref="O11:Q11"/>
    <mergeCell ref="AA30:AB30"/>
    <mergeCell ref="AC33:AD33"/>
    <mergeCell ref="Y28:Z28"/>
    <mergeCell ref="U31:V31"/>
    <mergeCell ref="U32:V32"/>
    <mergeCell ref="Q30:R30"/>
    <mergeCell ref="Q31:R31"/>
    <mergeCell ref="Q32:R32"/>
    <mergeCell ref="S32:T32"/>
    <mergeCell ref="O30:P30"/>
    <mergeCell ref="O31:P31"/>
    <mergeCell ref="O32:P32"/>
    <mergeCell ref="O33:P33"/>
    <mergeCell ref="AA27:AB27"/>
    <mergeCell ref="AA31:AB31"/>
    <mergeCell ref="AA32:AB32"/>
    <mergeCell ref="F19:N19"/>
    <mergeCell ref="F20:N20"/>
    <mergeCell ref="F25:N25"/>
    <mergeCell ref="F21:N21"/>
    <mergeCell ref="F22:N22"/>
    <mergeCell ref="F23:N23"/>
    <mergeCell ref="F24:N24"/>
    <mergeCell ref="AC34:AD34"/>
    <mergeCell ref="AE34:AF34"/>
    <mergeCell ref="AA34:AB34"/>
    <mergeCell ref="Y34:Z34"/>
    <mergeCell ref="U34:V34"/>
    <mergeCell ref="O24:Q24"/>
    <mergeCell ref="O23:Q23"/>
    <mergeCell ref="AC32:AD32"/>
    <mergeCell ref="AE32:AF32"/>
    <mergeCell ref="AA33:AB33"/>
    <mergeCell ref="Y32:Z32"/>
    <mergeCell ref="Y33:Z33"/>
    <mergeCell ref="W33:X33"/>
    <mergeCell ref="AC29:AD29"/>
    <mergeCell ref="AA29:AB29"/>
    <mergeCell ref="AC31:AD31"/>
    <mergeCell ref="AE31:AF31"/>
    <mergeCell ref="W31:X31"/>
    <mergeCell ref="Y29:Z29"/>
    <mergeCell ref="AE27:AF27"/>
    <mergeCell ref="AC27:AD27"/>
    <mergeCell ref="R6:AC6"/>
    <mergeCell ref="R7:AC7"/>
    <mergeCell ref="R8:AC8"/>
    <mergeCell ref="R9:AC9"/>
    <mergeCell ref="R10:AC10"/>
    <mergeCell ref="R11:AC11"/>
    <mergeCell ref="R16:AC16"/>
    <mergeCell ref="R17:AC17"/>
    <mergeCell ref="O20:Q20"/>
    <mergeCell ref="O19:Q19"/>
    <mergeCell ref="O22:Q22"/>
    <mergeCell ref="O21:Q21"/>
    <mergeCell ref="O14:Q14"/>
    <mergeCell ref="O13:Q13"/>
    <mergeCell ref="O16:Q16"/>
    <mergeCell ref="O15:Q15"/>
    <mergeCell ref="O18:Q18"/>
    <mergeCell ref="O17:Q17"/>
    <mergeCell ref="O10:Q10"/>
    <mergeCell ref="O9:Q9"/>
    <mergeCell ref="F6:N6"/>
    <mergeCell ref="O8:Q8"/>
    <mergeCell ref="R24:AC24"/>
    <mergeCell ref="R25:AC25"/>
    <mergeCell ref="F9:N9"/>
    <mergeCell ref="F10:N10"/>
    <mergeCell ref="F11:N11"/>
    <mergeCell ref="F12:N12"/>
    <mergeCell ref="F13:N13"/>
    <mergeCell ref="F14:N14"/>
    <mergeCell ref="F15:N15"/>
    <mergeCell ref="F16:N16"/>
    <mergeCell ref="R18:AC18"/>
    <mergeCell ref="R19:AC19"/>
    <mergeCell ref="R20:AC20"/>
    <mergeCell ref="R21:AC21"/>
    <mergeCell ref="R22:AC22"/>
    <mergeCell ref="R23:AC23"/>
    <mergeCell ref="R12:AC12"/>
    <mergeCell ref="R13:AC13"/>
    <mergeCell ref="R14:AC14"/>
    <mergeCell ref="R15:AC15"/>
    <mergeCell ref="F47:N47"/>
    <mergeCell ref="F49:N49"/>
    <mergeCell ref="F51:N51"/>
    <mergeCell ref="F53:N53"/>
    <mergeCell ref="R37:AC37"/>
    <mergeCell ref="R38:AC38"/>
    <mergeCell ref="R39:AC39"/>
    <mergeCell ref="R41:AC41"/>
    <mergeCell ref="R43:AC43"/>
    <mergeCell ref="R45:AC45"/>
    <mergeCell ref="R47:AC47"/>
    <mergeCell ref="R49:AC49"/>
    <mergeCell ref="R51:AC51"/>
    <mergeCell ref="R53:AC53"/>
    <mergeCell ref="O38:Q38"/>
    <mergeCell ref="O45:Q45"/>
    <mergeCell ref="O43:Q43"/>
    <mergeCell ref="O39:Q39"/>
    <mergeCell ref="F37:N37"/>
    <mergeCell ref="F38:N38"/>
    <mergeCell ref="F39:N39"/>
    <mergeCell ref="F41:N41"/>
    <mergeCell ref="F43:N43"/>
    <mergeCell ref="F45:N45"/>
  </mergeCells>
  <phoneticPr fontId="0" type="noConversion"/>
  <pageMargins left="0.55118110236220474" right="0.35433070866141736" top="0.59055118110236227" bottom="0.78740157480314965" header="0.19685039370078741" footer="0.39370078740157483"/>
  <pageSetup paperSize="9" scale="94" orientation="portrait" r:id="rId1"/>
  <headerFooter alignWithMargins="0">
    <oddHeader>&amp;C&amp;"Arial,Fett"&amp;20Ostschweizer   Seilziehmeisterschaft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Q64"/>
  <sheetViews>
    <sheetView view="pageLayout" zoomScaleNormal="120" zoomScaleSheetLayoutView="100" workbookViewId="0">
      <selection activeCell="P4" sqref="P4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3" width="3.28515625" customWidth="1"/>
    <col min="34" max="34" width="3.7109375" style="23" customWidth="1"/>
    <col min="35" max="35" width="7.85546875" style="45" bestFit="1" customWidth="1"/>
    <col min="36" max="36" width="6.140625" customWidth="1"/>
  </cols>
  <sheetData>
    <row r="1" spans="1:43" ht="18" customHeight="1" x14ac:dyDescent="0.3"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4"/>
      <c r="AJ1" s="189"/>
    </row>
    <row r="2" spans="1:43" ht="18" customHeight="1" x14ac:dyDescent="0.2">
      <c r="A2" t="s">
        <v>15</v>
      </c>
      <c r="C2" s="159" t="str">
        <f>IF('7er Gr1'!C1="","",'7er Gr1'!C1)</f>
        <v/>
      </c>
      <c r="D2" s="159"/>
      <c r="E2" s="159"/>
      <c r="F2" s="159"/>
      <c r="G2" s="159"/>
      <c r="H2" s="159"/>
      <c r="I2" s="159"/>
      <c r="K2" t="s">
        <v>17</v>
      </c>
      <c r="M2" s="157" t="str">
        <f>IF('7er Gr1'!M1="","",'7er Gr1'!M1)</f>
        <v/>
      </c>
      <c r="N2" s="188"/>
      <c r="O2" s="188"/>
      <c r="P2" s="188"/>
      <c r="Q2" s="188"/>
      <c r="R2" s="188"/>
      <c r="S2" s="188"/>
      <c r="U2" t="s">
        <v>18</v>
      </c>
      <c r="AA2" s="180" t="s">
        <v>22</v>
      </c>
      <c r="AB2" s="180"/>
      <c r="AC2" s="181" t="str">
        <f>IF('7er Gr1'!AC1="","",'7er Gr1'!AC1)</f>
        <v/>
      </c>
      <c r="AD2" s="181"/>
      <c r="AE2" s="181"/>
      <c r="AF2" s="181"/>
      <c r="AG2" s="67"/>
      <c r="AJ2" s="189"/>
    </row>
    <row r="3" spans="1:43" ht="18" customHeight="1" x14ac:dyDescent="0.2">
      <c r="A3" t="s">
        <v>16</v>
      </c>
      <c r="E3" s="160" t="str">
        <f>IF('7er Gr1'!E2="","",'7er Gr1'!E2)</f>
        <v/>
      </c>
      <c r="F3" s="160"/>
      <c r="G3" s="160"/>
      <c r="H3" s="160"/>
      <c r="I3" s="160"/>
      <c r="J3" s="160"/>
      <c r="K3" s="160"/>
      <c r="L3" s="160"/>
      <c r="AJ3" s="189"/>
    </row>
    <row r="4" spans="1:43" ht="14.45" customHeight="1" x14ac:dyDescent="0.2">
      <c r="E4" s="21"/>
      <c r="F4" s="21"/>
      <c r="G4" s="21"/>
      <c r="H4" s="21"/>
      <c r="I4" s="21"/>
      <c r="J4" s="21"/>
      <c r="K4" s="21"/>
      <c r="L4" s="21"/>
      <c r="AJ4" s="189"/>
    </row>
    <row r="5" spans="1:43" ht="14.45" customHeight="1" thickBot="1" x14ac:dyDescent="0.25">
      <c r="AC5" s="22" t="s">
        <v>19</v>
      </c>
      <c r="AJ5" s="189"/>
    </row>
    <row r="6" spans="1:43" ht="14.45" customHeight="1" thickBot="1" x14ac:dyDescent="0.25">
      <c r="A6" s="5" t="s">
        <v>0</v>
      </c>
      <c r="B6" s="8">
        <v>1</v>
      </c>
      <c r="C6" s="8">
        <v>2</v>
      </c>
      <c r="D6" s="51">
        <v>3</v>
      </c>
      <c r="E6" s="15"/>
      <c r="F6" s="149" t="s">
        <v>1</v>
      </c>
      <c r="G6" s="150"/>
      <c r="H6" s="150"/>
      <c r="I6" s="150"/>
      <c r="J6" s="150"/>
      <c r="K6" s="150"/>
      <c r="L6" s="150"/>
      <c r="M6" s="150"/>
      <c r="N6" s="151"/>
      <c r="O6" s="149" t="s">
        <v>2</v>
      </c>
      <c r="P6" s="150"/>
      <c r="Q6" s="151"/>
      <c r="R6" s="149" t="s">
        <v>1</v>
      </c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1"/>
      <c r="AD6" s="6"/>
      <c r="AE6" s="8">
        <v>1</v>
      </c>
      <c r="AF6" s="8">
        <v>2</v>
      </c>
      <c r="AG6" s="51">
        <v>3</v>
      </c>
      <c r="AH6" s="7" t="s">
        <v>0</v>
      </c>
      <c r="AI6" s="23" t="s">
        <v>20</v>
      </c>
      <c r="AJ6" s="45"/>
    </row>
    <row r="7" spans="1:43" ht="14.45" customHeight="1" x14ac:dyDescent="0.2">
      <c r="A7" s="60" t="str">
        <f>IF(B7="","",IF(C7="",B7,IF(B7+C7=2,3,IF(D7="",B7+C7,B7+C7+D7))))</f>
        <v/>
      </c>
      <c r="B7" s="47"/>
      <c r="C7" s="47"/>
      <c r="D7" s="47"/>
      <c r="E7" s="32" t="s">
        <v>3</v>
      </c>
      <c r="F7" s="152" t="str">
        <f>IF(C31="","",C31)</f>
        <v/>
      </c>
      <c r="G7" s="153"/>
      <c r="H7" s="153"/>
      <c r="I7" s="153"/>
      <c r="J7" s="153"/>
      <c r="K7" s="153"/>
      <c r="L7" s="153"/>
      <c r="M7" s="153"/>
      <c r="N7" s="154"/>
      <c r="O7" s="146" t="str">
        <f>CONCATENATE(AO7,AP7,AL7,AQ7)</f>
        <v>1(22)</v>
      </c>
      <c r="P7" s="147"/>
      <c r="Q7" s="148"/>
      <c r="R7" s="152" t="str">
        <f>IF(C32="","",C32)</f>
        <v/>
      </c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4"/>
      <c r="AD7" s="32" t="s">
        <v>4</v>
      </c>
      <c r="AE7" s="31" t="str">
        <f>IF(B7=1,"0",IF(B7="","","1"))</f>
        <v/>
      </c>
      <c r="AF7" s="31" t="str">
        <f t="shared" ref="AF7:AG7" si="0">IF(C7=1,"0",IF(C7="","","1"))</f>
        <v/>
      </c>
      <c r="AG7" s="68" t="str">
        <f t="shared" si="0"/>
        <v/>
      </c>
      <c r="AH7" s="33" t="str">
        <f>IF(AE7="","",IF(AF7="",AE7,IF(AE7+AF7=2,3,IF(AG7="",AE7+AF7,AE7+AF7+AG7))))</f>
        <v/>
      </c>
      <c r="AI7" s="23"/>
      <c r="AJ7" s="66" t="str">
        <f>IF(A7="","",IF(AND(A7=1,AF7=1)+OR(C7="")+AND(A7+AH7&gt;3)+OR(A7+AH7=2),"nicht i.o.","i.o."))</f>
        <v/>
      </c>
      <c r="AL7">
        <v>22</v>
      </c>
      <c r="AO7">
        <v>1</v>
      </c>
      <c r="AP7" s="2" t="s">
        <v>29</v>
      </c>
      <c r="AQ7" s="2" t="s">
        <v>30</v>
      </c>
    </row>
    <row r="8" spans="1:43" ht="14.45" customHeight="1" x14ac:dyDescent="0.2">
      <c r="A8" s="11" t="str">
        <f t="shared" ref="A8:A27" si="1">IF(B8="","",IF(C8="",B8,IF(B8+C8=2,3,IF(D8="",B8+C8,B8+C8+D8))))</f>
        <v/>
      </c>
      <c r="B8" s="48"/>
      <c r="C8" s="48"/>
      <c r="D8" s="48"/>
      <c r="E8" s="1" t="s">
        <v>5</v>
      </c>
      <c r="F8" s="116" t="str">
        <f>IF(C33="","",C33)</f>
        <v/>
      </c>
      <c r="G8" s="117"/>
      <c r="H8" s="117"/>
      <c r="I8" s="117"/>
      <c r="J8" s="117"/>
      <c r="K8" s="117"/>
      <c r="L8" s="117"/>
      <c r="M8" s="117"/>
      <c r="N8" s="118"/>
      <c r="O8" s="110" t="str">
        <f t="shared" ref="O8:O27" si="2">CONCATENATE(AO8,AP8,AL8,AQ8)</f>
        <v>2(23)</v>
      </c>
      <c r="P8" s="111"/>
      <c r="Q8" s="112"/>
      <c r="R8" s="116" t="str">
        <f>IF(C34="","",C34)</f>
        <v/>
      </c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8"/>
      <c r="AD8" s="1" t="s">
        <v>6</v>
      </c>
      <c r="AE8" s="12" t="str">
        <f t="shared" ref="AE8:AE27" si="3">IF(B8=1,"0",IF(B8="","","1"))</f>
        <v/>
      </c>
      <c r="AF8" s="12" t="str">
        <f t="shared" ref="AF8:AF27" si="4">IF(C8=1,"0",IF(C8="","","1"))</f>
        <v/>
      </c>
      <c r="AG8" s="69" t="str">
        <f t="shared" ref="AG8:AG27" si="5">IF(D8=1,"0",IF(D8="","","1"))</f>
        <v/>
      </c>
      <c r="AH8" s="13" t="str">
        <f t="shared" ref="AH8:AH27" si="6">IF(AE8="","",IF(AF8="",AE8,IF(AE8+AF8=2,3,IF(AG8="",AE8+AF8,AE8+AF8+AG8))))</f>
        <v/>
      </c>
      <c r="AI8" s="23"/>
      <c r="AJ8" s="66" t="str">
        <f t="shared" ref="AJ8:AJ27" si="7">IF(A8="","",IF(AND(A8=1,AF8=1)+OR(C8="")+AND(A8+AH8&gt;3)+OR(A8+AH8=2),"nicht i.o.","i.o."))</f>
        <v/>
      </c>
      <c r="AL8">
        <v>23</v>
      </c>
      <c r="AO8">
        <v>2</v>
      </c>
      <c r="AP8" s="2" t="s">
        <v>29</v>
      </c>
      <c r="AQ8" s="2" t="s">
        <v>30</v>
      </c>
    </row>
    <row r="9" spans="1:43" ht="14.45" customHeight="1" x14ac:dyDescent="0.2">
      <c r="A9" s="30" t="str">
        <f t="shared" si="1"/>
        <v/>
      </c>
      <c r="B9" s="49"/>
      <c r="C9" s="49"/>
      <c r="D9" s="49"/>
      <c r="E9" s="34" t="s">
        <v>7</v>
      </c>
      <c r="F9" s="122" t="str">
        <f>IF(C35="","",C35)</f>
        <v/>
      </c>
      <c r="G9" s="123"/>
      <c r="H9" s="123"/>
      <c r="I9" s="123"/>
      <c r="J9" s="123"/>
      <c r="K9" s="123"/>
      <c r="L9" s="123"/>
      <c r="M9" s="123"/>
      <c r="N9" s="124"/>
      <c r="O9" s="113" t="str">
        <f t="shared" si="2"/>
        <v>3(24)</v>
      </c>
      <c r="P9" s="114"/>
      <c r="Q9" s="115"/>
      <c r="R9" s="122" t="str">
        <f>IF(C36="","",C36)</f>
        <v/>
      </c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4"/>
      <c r="AD9" s="34" t="s">
        <v>8</v>
      </c>
      <c r="AE9" s="31" t="str">
        <f t="shared" si="3"/>
        <v/>
      </c>
      <c r="AF9" s="31" t="str">
        <f t="shared" si="4"/>
        <v/>
      </c>
      <c r="AG9" s="68" t="str">
        <f t="shared" si="5"/>
        <v/>
      </c>
      <c r="AH9" s="33" t="str">
        <f t="shared" si="6"/>
        <v/>
      </c>
      <c r="AI9" s="23"/>
      <c r="AJ9" s="66" t="str">
        <f t="shared" si="7"/>
        <v/>
      </c>
      <c r="AL9">
        <v>24</v>
      </c>
      <c r="AO9">
        <v>3</v>
      </c>
      <c r="AP9" s="2" t="s">
        <v>29</v>
      </c>
      <c r="AQ9" s="2" t="s">
        <v>30</v>
      </c>
    </row>
    <row r="10" spans="1:43" ht="14.45" customHeight="1" x14ac:dyDescent="0.2">
      <c r="A10" s="11" t="str">
        <f t="shared" si="1"/>
        <v/>
      </c>
      <c r="B10" s="48"/>
      <c r="C10" s="48"/>
      <c r="D10" s="48"/>
      <c r="E10" s="1" t="s">
        <v>9</v>
      </c>
      <c r="F10" s="116" t="str">
        <f>IF(C37="","",C37)</f>
        <v/>
      </c>
      <c r="G10" s="117"/>
      <c r="H10" s="117"/>
      <c r="I10" s="117"/>
      <c r="J10" s="117"/>
      <c r="K10" s="117"/>
      <c r="L10" s="117"/>
      <c r="M10" s="117"/>
      <c r="N10" s="118"/>
      <c r="O10" s="110" t="str">
        <f t="shared" si="2"/>
        <v>4(25)</v>
      </c>
      <c r="P10" s="111"/>
      <c r="Q10" s="112"/>
      <c r="R10" s="116" t="str">
        <f>IF(C31="","",C31)</f>
        <v/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8"/>
      <c r="AD10" s="1" t="s">
        <v>3</v>
      </c>
      <c r="AE10" s="12" t="str">
        <f t="shared" si="3"/>
        <v/>
      </c>
      <c r="AF10" s="12" t="str">
        <f t="shared" si="4"/>
        <v/>
      </c>
      <c r="AG10" s="69" t="str">
        <f t="shared" si="5"/>
        <v/>
      </c>
      <c r="AH10" s="13" t="str">
        <f t="shared" si="6"/>
        <v/>
      </c>
      <c r="AI10" s="23"/>
      <c r="AJ10" s="66" t="str">
        <f t="shared" si="7"/>
        <v/>
      </c>
      <c r="AL10">
        <v>25</v>
      </c>
      <c r="AO10">
        <v>4</v>
      </c>
      <c r="AP10" s="2" t="s">
        <v>29</v>
      </c>
      <c r="AQ10" s="2" t="s">
        <v>30</v>
      </c>
    </row>
    <row r="11" spans="1:43" ht="14.45" customHeight="1" x14ac:dyDescent="0.2">
      <c r="A11" s="30" t="str">
        <f t="shared" si="1"/>
        <v/>
      </c>
      <c r="B11" s="49"/>
      <c r="C11" s="49"/>
      <c r="D11" s="49"/>
      <c r="E11" s="34" t="s">
        <v>4</v>
      </c>
      <c r="F11" s="122" t="str">
        <f>IF(C32="","",C32)</f>
        <v/>
      </c>
      <c r="G11" s="123"/>
      <c r="H11" s="123"/>
      <c r="I11" s="123"/>
      <c r="J11" s="123"/>
      <c r="K11" s="123"/>
      <c r="L11" s="123"/>
      <c r="M11" s="123"/>
      <c r="N11" s="124"/>
      <c r="O11" s="113" t="str">
        <f t="shared" si="2"/>
        <v>5(26)</v>
      </c>
      <c r="P11" s="114"/>
      <c r="Q11" s="115"/>
      <c r="R11" s="122" t="str">
        <f>IF(C33="","",C33)</f>
        <v/>
      </c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4"/>
      <c r="AD11" s="34" t="s">
        <v>5</v>
      </c>
      <c r="AE11" s="31" t="str">
        <f t="shared" si="3"/>
        <v/>
      </c>
      <c r="AF11" s="31" t="str">
        <f t="shared" si="4"/>
        <v/>
      </c>
      <c r="AG11" s="68" t="str">
        <f t="shared" si="5"/>
        <v/>
      </c>
      <c r="AH11" s="33" t="str">
        <f t="shared" si="6"/>
        <v/>
      </c>
      <c r="AI11" s="23"/>
      <c r="AJ11" s="66" t="str">
        <f t="shared" si="7"/>
        <v/>
      </c>
      <c r="AL11">
        <v>26</v>
      </c>
      <c r="AO11">
        <v>5</v>
      </c>
      <c r="AP11" s="2" t="s">
        <v>29</v>
      </c>
      <c r="AQ11" s="2" t="s">
        <v>30</v>
      </c>
    </row>
    <row r="12" spans="1:43" ht="14.45" customHeight="1" x14ac:dyDescent="0.2">
      <c r="A12" s="11" t="str">
        <f t="shared" si="1"/>
        <v/>
      </c>
      <c r="B12" s="48"/>
      <c r="C12" s="48"/>
      <c r="D12" s="48"/>
      <c r="E12" s="1" t="s">
        <v>6</v>
      </c>
      <c r="F12" s="116" t="str">
        <f>IF(C34="","",C34)</f>
        <v/>
      </c>
      <c r="G12" s="117"/>
      <c r="H12" s="117"/>
      <c r="I12" s="117"/>
      <c r="J12" s="117"/>
      <c r="K12" s="117"/>
      <c r="L12" s="117"/>
      <c r="M12" s="117"/>
      <c r="N12" s="118"/>
      <c r="O12" s="110" t="str">
        <f t="shared" si="2"/>
        <v>6(27)</v>
      </c>
      <c r="P12" s="111"/>
      <c r="Q12" s="112"/>
      <c r="R12" s="116" t="str">
        <f>IF(C35="","",C35)</f>
        <v/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1" t="s">
        <v>7</v>
      </c>
      <c r="AE12" s="12" t="str">
        <f t="shared" si="3"/>
        <v/>
      </c>
      <c r="AF12" s="12" t="str">
        <f t="shared" si="4"/>
        <v/>
      </c>
      <c r="AG12" s="69" t="str">
        <f t="shared" si="5"/>
        <v/>
      </c>
      <c r="AH12" s="13" t="str">
        <f t="shared" si="6"/>
        <v/>
      </c>
      <c r="AI12" s="23"/>
      <c r="AJ12" s="66" t="str">
        <f t="shared" si="7"/>
        <v/>
      </c>
      <c r="AL12">
        <v>27</v>
      </c>
      <c r="AO12">
        <v>6</v>
      </c>
      <c r="AP12" s="2" t="s">
        <v>29</v>
      </c>
      <c r="AQ12" s="2" t="s">
        <v>30</v>
      </c>
    </row>
    <row r="13" spans="1:43" ht="14.45" customHeight="1" x14ac:dyDescent="0.2">
      <c r="A13" s="30" t="str">
        <f t="shared" si="1"/>
        <v/>
      </c>
      <c r="B13" s="49"/>
      <c r="C13" s="49"/>
      <c r="D13" s="49"/>
      <c r="E13" s="34" t="s">
        <v>8</v>
      </c>
      <c r="F13" s="122" t="str">
        <f>IF(C36="","",C36)</f>
        <v/>
      </c>
      <c r="G13" s="123"/>
      <c r="H13" s="123"/>
      <c r="I13" s="123"/>
      <c r="J13" s="123"/>
      <c r="K13" s="123"/>
      <c r="L13" s="123"/>
      <c r="M13" s="123"/>
      <c r="N13" s="124"/>
      <c r="O13" s="113" t="str">
        <f t="shared" si="2"/>
        <v>7(28)</v>
      </c>
      <c r="P13" s="114"/>
      <c r="Q13" s="115"/>
      <c r="R13" s="122" t="str">
        <f>IF(C37="","",C37)</f>
        <v/>
      </c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4"/>
      <c r="AD13" s="34" t="s">
        <v>9</v>
      </c>
      <c r="AE13" s="31" t="str">
        <f t="shared" si="3"/>
        <v/>
      </c>
      <c r="AF13" s="31" t="str">
        <f t="shared" si="4"/>
        <v/>
      </c>
      <c r="AG13" s="68" t="str">
        <f t="shared" si="5"/>
        <v/>
      </c>
      <c r="AH13" s="33" t="str">
        <f t="shared" si="6"/>
        <v/>
      </c>
      <c r="AI13" s="23"/>
      <c r="AJ13" s="66" t="str">
        <f t="shared" si="7"/>
        <v/>
      </c>
      <c r="AL13">
        <v>28</v>
      </c>
      <c r="AO13">
        <v>7</v>
      </c>
      <c r="AP13" s="2" t="s">
        <v>29</v>
      </c>
      <c r="AQ13" s="2" t="s">
        <v>30</v>
      </c>
    </row>
    <row r="14" spans="1:43" ht="14.45" customHeight="1" x14ac:dyDescent="0.2">
      <c r="A14" s="11" t="str">
        <f t="shared" si="1"/>
        <v/>
      </c>
      <c r="B14" s="48"/>
      <c r="C14" s="48"/>
      <c r="D14" s="48"/>
      <c r="E14" s="1" t="s">
        <v>3</v>
      </c>
      <c r="F14" s="116" t="str">
        <f>IF(C31="","",C31)</f>
        <v/>
      </c>
      <c r="G14" s="117"/>
      <c r="H14" s="117"/>
      <c r="I14" s="117"/>
      <c r="J14" s="117"/>
      <c r="K14" s="117"/>
      <c r="L14" s="117"/>
      <c r="M14" s="117"/>
      <c r="N14" s="118"/>
      <c r="O14" s="110" t="str">
        <f t="shared" si="2"/>
        <v>8(29)</v>
      </c>
      <c r="P14" s="111"/>
      <c r="Q14" s="112"/>
      <c r="R14" s="116" t="str">
        <f>IF(C34="","",C34)</f>
        <v/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" t="s">
        <v>6</v>
      </c>
      <c r="AE14" s="12" t="str">
        <f t="shared" si="3"/>
        <v/>
      </c>
      <c r="AF14" s="12" t="str">
        <f t="shared" si="4"/>
        <v/>
      </c>
      <c r="AG14" s="69" t="str">
        <f t="shared" si="5"/>
        <v/>
      </c>
      <c r="AH14" s="13" t="str">
        <f t="shared" si="6"/>
        <v/>
      </c>
      <c r="AI14" s="23"/>
      <c r="AJ14" s="66" t="str">
        <f t="shared" si="7"/>
        <v/>
      </c>
      <c r="AL14">
        <v>29</v>
      </c>
      <c r="AO14">
        <v>8</v>
      </c>
      <c r="AP14" s="2" t="s">
        <v>29</v>
      </c>
      <c r="AQ14" s="2" t="s">
        <v>30</v>
      </c>
    </row>
    <row r="15" spans="1:43" ht="14.45" customHeight="1" x14ac:dyDescent="0.2">
      <c r="A15" s="30" t="str">
        <f t="shared" si="1"/>
        <v/>
      </c>
      <c r="B15" s="49"/>
      <c r="C15" s="49"/>
      <c r="D15" s="49"/>
      <c r="E15" s="34" t="s">
        <v>4</v>
      </c>
      <c r="F15" s="122" t="str">
        <f>IF(C32="","",C32)</f>
        <v/>
      </c>
      <c r="G15" s="123"/>
      <c r="H15" s="123"/>
      <c r="I15" s="123"/>
      <c r="J15" s="123"/>
      <c r="K15" s="123"/>
      <c r="L15" s="123"/>
      <c r="M15" s="123"/>
      <c r="N15" s="124"/>
      <c r="O15" s="113" t="str">
        <f t="shared" si="2"/>
        <v>9(30)</v>
      </c>
      <c r="P15" s="114"/>
      <c r="Q15" s="115"/>
      <c r="R15" s="122" t="str">
        <f>IF(C35="","",C35)</f>
        <v/>
      </c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4"/>
      <c r="AD15" s="34" t="s">
        <v>7</v>
      </c>
      <c r="AE15" s="31" t="str">
        <f t="shared" si="3"/>
        <v/>
      </c>
      <c r="AF15" s="31" t="str">
        <f t="shared" si="4"/>
        <v/>
      </c>
      <c r="AG15" s="68" t="str">
        <f t="shared" si="5"/>
        <v/>
      </c>
      <c r="AH15" s="33" t="str">
        <f t="shared" si="6"/>
        <v/>
      </c>
      <c r="AI15" s="23"/>
      <c r="AJ15" s="66" t="str">
        <f t="shared" si="7"/>
        <v/>
      </c>
      <c r="AL15">
        <v>30</v>
      </c>
      <c r="AO15">
        <v>9</v>
      </c>
      <c r="AP15" s="2" t="s">
        <v>29</v>
      </c>
      <c r="AQ15" s="2" t="s">
        <v>30</v>
      </c>
    </row>
    <row r="16" spans="1:43" ht="14.45" customHeight="1" x14ac:dyDescent="0.2">
      <c r="A16" s="11" t="str">
        <f t="shared" si="1"/>
        <v/>
      </c>
      <c r="B16" s="48"/>
      <c r="C16" s="48"/>
      <c r="D16" s="48"/>
      <c r="E16" s="1" t="s">
        <v>5</v>
      </c>
      <c r="F16" s="116" t="str">
        <f>IF(C33="","",C33)</f>
        <v/>
      </c>
      <c r="G16" s="117"/>
      <c r="H16" s="117"/>
      <c r="I16" s="117"/>
      <c r="J16" s="117"/>
      <c r="K16" s="117"/>
      <c r="L16" s="117"/>
      <c r="M16" s="117"/>
      <c r="N16" s="118"/>
      <c r="O16" s="110" t="str">
        <f t="shared" si="2"/>
        <v>10(31)</v>
      </c>
      <c r="P16" s="111"/>
      <c r="Q16" s="112"/>
      <c r="R16" s="116" t="str">
        <f>IF(C36="","",C36)</f>
        <v/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1" t="s">
        <v>8</v>
      </c>
      <c r="AE16" s="12" t="str">
        <f t="shared" si="3"/>
        <v/>
      </c>
      <c r="AF16" s="12" t="str">
        <f t="shared" si="4"/>
        <v/>
      </c>
      <c r="AG16" s="69" t="str">
        <f t="shared" si="5"/>
        <v/>
      </c>
      <c r="AH16" s="13" t="str">
        <f t="shared" si="6"/>
        <v/>
      </c>
      <c r="AI16" s="23"/>
      <c r="AJ16" s="66" t="str">
        <f t="shared" si="7"/>
        <v/>
      </c>
      <c r="AL16">
        <v>31</v>
      </c>
      <c r="AO16">
        <v>10</v>
      </c>
      <c r="AP16" s="2" t="s">
        <v>29</v>
      </c>
      <c r="AQ16" s="2" t="s">
        <v>30</v>
      </c>
    </row>
    <row r="17" spans="1:43" ht="14.45" customHeight="1" x14ac:dyDescent="0.2">
      <c r="A17" s="30" t="str">
        <f t="shared" si="1"/>
        <v/>
      </c>
      <c r="B17" s="49"/>
      <c r="C17" s="49"/>
      <c r="D17" s="49"/>
      <c r="E17" s="34" t="s">
        <v>6</v>
      </c>
      <c r="F17" s="122" t="str">
        <f>IF(C34="","",C34)</f>
        <v/>
      </c>
      <c r="G17" s="123"/>
      <c r="H17" s="123"/>
      <c r="I17" s="123"/>
      <c r="J17" s="123"/>
      <c r="K17" s="123"/>
      <c r="L17" s="123"/>
      <c r="M17" s="123"/>
      <c r="N17" s="124"/>
      <c r="O17" s="113" t="str">
        <f t="shared" si="2"/>
        <v>11(32)</v>
      </c>
      <c r="P17" s="114"/>
      <c r="Q17" s="115"/>
      <c r="R17" s="122" t="str">
        <f>IF(C37="","",C37)</f>
        <v/>
      </c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4"/>
      <c r="AD17" s="34" t="s">
        <v>9</v>
      </c>
      <c r="AE17" s="31" t="str">
        <f t="shared" si="3"/>
        <v/>
      </c>
      <c r="AF17" s="31" t="str">
        <f t="shared" si="4"/>
        <v/>
      </c>
      <c r="AG17" s="68" t="str">
        <f t="shared" si="5"/>
        <v/>
      </c>
      <c r="AH17" s="33" t="str">
        <f t="shared" si="6"/>
        <v/>
      </c>
      <c r="AI17" s="23"/>
      <c r="AJ17" s="66" t="str">
        <f t="shared" si="7"/>
        <v/>
      </c>
      <c r="AL17">
        <v>32</v>
      </c>
      <c r="AO17">
        <v>11</v>
      </c>
      <c r="AP17" s="2" t="s">
        <v>29</v>
      </c>
      <c r="AQ17" s="2" t="s">
        <v>30</v>
      </c>
    </row>
    <row r="18" spans="1:43" ht="14.45" customHeight="1" x14ac:dyDescent="0.2">
      <c r="A18" s="11" t="str">
        <f t="shared" si="1"/>
        <v/>
      </c>
      <c r="B18" s="48"/>
      <c r="C18" s="48"/>
      <c r="D18" s="48"/>
      <c r="E18" s="1" t="s">
        <v>3</v>
      </c>
      <c r="F18" s="116" t="str">
        <f>IF(C31="","",C31)</f>
        <v/>
      </c>
      <c r="G18" s="117"/>
      <c r="H18" s="117"/>
      <c r="I18" s="117"/>
      <c r="J18" s="117"/>
      <c r="K18" s="117"/>
      <c r="L18" s="117"/>
      <c r="M18" s="117"/>
      <c r="N18" s="118"/>
      <c r="O18" s="110" t="str">
        <f t="shared" si="2"/>
        <v>12(33)</v>
      </c>
      <c r="P18" s="111"/>
      <c r="Q18" s="112"/>
      <c r="R18" s="116" t="str">
        <f>IF(C35="","",C35)</f>
        <v/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1" t="s">
        <v>7</v>
      </c>
      <c r="AE18" s="12" t="str">
        <f t="shared" si="3"/>
        <v/>
      </c>
      <c r="AF18" s="12" t="str">
        <f t="shared" si="4"/>
        <v/>
      </c>
      <c r="AG18" s="69" t="str">
        <f t="shared" si="5"/>
        <v/>
      </c>
      <c r="AH18" s="13" t="str">
        <f t="shared" si="6"/>
        <v/>
      </c>
      <c r="AI18" s="23"/>
      <c r="AJ18" s="66" t="str">
        <f t="shared" si="7"/>
        <v/>
      </c>
      <c r="AL18">
        <v>33</v>
      </c>
      <c r="AO18">
        <v>12</v>
      </c>
      <c r="AP18" s="2" t="s">
        <v>29</v>
      </c>
      <c r="AQ18" s="2" t="s">
        <v>30</v>
      </c>
    </row>
    <row r="19" spans="1:43" ht="14.45" customHeight="1" x14ac:dyDescent="0.2">
      <c r="A19" s="30" t="str">
        <f t="shared" si="1"/>
        <v/>
      </c>
      <c r="B19" s="49"/>
      <c r="C19" s="49"/>
      <c r="D19" s="49"/>
      <c r="E19" s="34" t="s">
        <v>4</v>
      </c>
      <c r="F19" s="122" t="str">
        <f>IF(C32="","",C32)</f>
        <v/>
      </c>
      <c r="G19" s="123"/>
      <c r="H19" s="123"/>
      <c r="I19" s="123"/>
      <c r="J19" s="123"/>
      <c r="K19" s="123"/>
      <c r="L19" s="123"/>
      <c r="M19" s="123"/>
      <c r="N19" s="124"/>
      <c r="O19" s="113" t="str">
        <f t="shared" si="2"/>
        <v>13(34)</v>
      </c>
      <c r="P19" s="114"/>
      <c r="Q19" s="115"/>
      <c r="R19" s="122" t="str">
        <f>IF(C36="","",C36)</f>
        <v/>
      </c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4"/>
      <c r="AD19" s="34" t="s">
        <v>8</v>
      </c>
      <c r="AE19" s="31" t="str">
        <f t="shared" si="3"/>
        <v/>
      </c>
      <c r="AF19" s="31" t="str">
        <f t="shared" si="4"/>
        <v/>
      </c>
      <c r="AG19" s="68" t="str">
        <f t="shared" si="5"/>
        <v/>
      </c>
      <c r="AH19" s="33" t="str">
        <f t="shared" si="6"/>
        <v/>
      </c>
      <c r="AI19" s="23"/>
      <c r="AJ19" s="66" t="str">
        <f t="shared" si="7"/>
        <v/>
      </c>
      <c r="AL19">
        <v>34</v>
      </c>
      <c r="AO19">
        <v>13</v>
      </c>
      <c r="AP19" s="2" t="s">
        <v>29</v>
      </c>
      <c r="AQ19" s="2" t="s">
        <v>30</v>
      </c>
    </row>
    <row r="20" spans="1:43" ht="14.45" customHeight="1" x14ac:dyDescent="0.2">
      <c r="A20" s="11" t="str">
        <f t="shared" si="1"/>
        <v/>
      </c>
      <c r="B20" s="48"/>
      <c r="C20" s="48"/>
      <c r="D20" s="48"/>
      <c r="E20" s="1" t="s">
        <v>5</v>
      </c>
      <c r="F20" s="116" t="str">
        <f>IF(C33="","",C33)</f>
        <v/>
      </c>
      <c r="G20" s="117"/>
      <c r="H20" s="117"/>
      <c r="I20" s="117"/>
      <c r="J20" s="117"/>
      <c r="K20" s="117"/>
      <c r="L20" s="117"/>
      <c r="M20" s="117"/>
      <c r="N20" s="118"/>
      <c r="O20" s="110" t="str">
        <f t="shared" si="2"/>
        <v>14(35)</v>
      </c>
      <c r="P20" s="111"/>
      <c r="Q20" s="112"/>
      <c r="R20" s="116" t="str">
        <f>IF(C37="","",C37)</f>
        <v/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8"/>
      <c r="AD20" s="1" t="s">
        <v>9</v>
      </c>
      <c r="AE20" s="12" t="str">
        <f t="shared" si="3"/>
        <v/>
      </c>
      <c r="AF20" s="12" t="str">
        <f t="shared" si="4"/>
        <v/>
      </c>
      <c r="AG20" s="69" t="str">
        <f t="shared" si="5"/>
        <v/>
      </c>
      <c r="AH20" s="13" t="str">
        <f t="shared" si="6"/>
        <v/>
      </c>
      <c r="AI20" s="23"/>
      <c r="AJ20" s="66" t="str">
        <f t="shared" si="7"/>
        <v/>
      </c>
      <c r="AL20">
        <v>35</v>
      </c>
      <c r="AO20">
        <v>14</v>
      </c>
      <c r="AP20" s="2" t="s">
        <v>29</v>
      </c>
      <c r="AQ20" s="2" t="s">
        <v>30</v>
      </c>
    </row>
    <row r="21" spans="1:43" ht="14.45" customHeight="1" x14ac:dyDescent="0.2">
      <c r="A21" s="30" t="str">
        <f t="shared" si="1"/>
        <v/>
      </c>
      <c r="B21" s="49"/>
      <c r="C21" s="49"/>
      <c r="D21" s="49"/>
      <c r="E21" s="34" t="s">
        <v>4</v>
      </c>
      <c r="F21" s="122" t="str">
        <f>IF(C32="","",C32)</f>
        <v/>
      </c>
      <c r="G21" s="123"/>
      <c r="H21" s="123"/>
      <c r="I21" s="123"/>
      <c r="J21" s="123"/>
      <c r="K21" s="123"/>
      <c r="L21" s="123"/>
      <c r="M21" s="123"/>
      <c r="N21" s="124"/>
      <c r="O21" s="113" t="str">
        <f t="shared" si="2"/>
        <v>15(36)</v>
      </c>
      <c r="P21" s="114"/>
      <c r="Q21" s="115"/>
      <c r="R21" s="122" t="str">
        <f>IF(C34="","",C34)</f>
        <v/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4"/>
      <c r="AD21" s="34" t="s">
        <v>6</v>
      </c>
      <c r="AE21" s="31" t="str">
        <f t="shared" si="3"/>
        <v/>
      </c>
      <c r="AF21" s="31" t="str">
        <f t="shared" si="4"/>
        <v/>
      </c>
      <c r="AG21" s="68" t="str">
        <f t="shared" si="5"/>
        <v/>
      </c>
      <c r="AH21" s="33" t="str">
        <f t="shared" si="6"/>
        <v/>
      </c>
      <c r="AI21" s="23"/>
      <c r="AJ21" s="66" t="str">
        <f t="shared" si="7"/>
        <v/>
      </c>
      <c r="AL21">
        <v>36</v>
      </c>
      <c r="AO21">
        <v>15</v>
      </c>
      <c r="AP21" s="2" t="s">
        <v>29</v>
      </c>
      <c r="AQ21" s="2" t="s">
        <v>30</v>
      </c>
    </row>
    <row r="22" spans="1:43" ht="14.45" customHeight="1" x14ac:dyDescent="0.2">
      <c r="A22" s="11" t="str">
        <f t="shared" si="1"/>
        <v/>
      </c>
      <c r="B22" s="48"/>
      <c r="C22" s="48"/>
      <c r="D22" s="48"/>
      <c r="E22" s="1" t="s">
        <v>8</v>
      </c>
      <c r="F22" s="116" t="str">
        <f>IF(C36="","",C36)</f>
        <v/>
      </c>
      <c r="G22" s="117"/>
      <c r="H22" s="117"/>
      <c r="I22" s="117"/>
      <c r="J22" s="117"/>
      <c r="K22" s="117"/>
      <c r="L22" s="117"/>
      <c r="M22" s="117"/>
      <c r="N22" s="118"/>
      <c r="O22" s="110" t="str">
        <f t="shared" si="2"/>
        <v>16(37)</v>
      </c>
      <c r="P22" s="111"/>
      <c r="Q22" s="112"/>
      <c r="R22" s="116" t="str">
        <f>IF(C31="","",C31)</f>
        <v/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8"/>
      <c r="AD22" s="1" t="s">
        <v>3</v>
      </c>
      <c r="AE22" s="12" t="str">
        <f t="shared" si="3"/>
        <v/>
      </c>
      <c r="AF22" s="12" t="str">
        <f t="shared" si="4"/>
        <v/>
      </c>
      <c r="AG22" s="69" t="str">
        <f t="shared" si="5"/>
        <v/>
      </c>
      <c r="AH22" s="13" t="str">
        <f t="shared" si="6"/>
        <v/>
      </c>
      <c r="AI22" s="23"/>
      <c r="AJ22" s="66" t="str">
        <f t="shared" si="7"/>
        <v/>
      </c>
      <c r="AL22">
        <v>37</v>
      </c>
      <c r="AO22">
        <v>16</v>
      </c>
      <c r="AP22" s="2" t="s">
        <v>29</v>
      </c>
      <c r="AQ22" s="2" t="s">
        <v>30</v>
      </c>
    </row>
    <row r="23" spans="1:43" ht="14.45" customHeight="1" x14ac:dyDescent="0.2">
      <c r="A23" s="30" t="str">
        <f t="shared" si="1"/>
        <v/>
      </c>
      <c r="B23" s="49"/>
      <c r="C23" s="49"/>
      <c r="D23" s="49"/>
      <c r="E23" s="34" t="s">
        <v>5</v>
      </c>
      <c r="F23" s="122" t="str">
        <f>IF(C33="","",C33)</f>
        <v/>
      </c>
      <c r="G23" s="123"/>
      <c r="H23" s="123"/>
      <c r="I23" s="123"/>
      <c r="J23" s="123"/>
      <c r="K23" s="123"/>
      <c r="L23" s="123"/>
      <c r="M23" s="123"/>
      <c r="N23" s="124"/>
      <c r="O23" s="113" t="str">
        <f t="shared" si="2"/>
        <v>17(38)</v>
      </c>
      <c r="P23" s="114"/>
      <c r="Q23" s="115"/>
      <c r="R23" s="122" t="str">
        <f>IF(C35="","",C35)</f>
        <v/>
      </c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4"/>
      <c r="AD23" s="34" t="s">
        <v>7</v>
      </c>
      <c r="AE23" s="31" t="str">
        <f t="shared" si="3"/>
        <v/>
      </c>
      <c r="AF23" s="31" t="str">
        <f t="shared" si="4"/>
        <v/>
      </c>
      <c r="AG23" s="68" t="str">
        <f t="shared" si="5"/>
        <v/>
      </c>
      <c r="AH23" s="33" t="str">
        <f t="shared" si="6"/>
        <v/>
      </c>
      <c r="AI23" s="23"/>
      <c r="AJ23" s="66" t="str">
        <f t="shared" si="7"/>
        <v/>
      </c>
      <c r="AL23">
        <v>38</v>
      </c>
      <c r="AO23">
        <v>17</v>
      </c>
      <c r="AP23" s="2" t="s">
        <v>29</v>
      </c>
      <c r="AQ23" s="2" t="s">
        <v>30</v>
      </c>
    </row>
    <row r="24" spans="1:43" ht="14.45" customHeight="1" x14ac:dyDescent="0.2">
      <c r="A24" s="11" t="str">
        <f t="shared" si="1"/>
        <v/>
      </c>
      <c r="B24" s="48"/>
      <c r="C24" s="48"/>
      <c r="D24" s="48"/>
      <c r="E24" s="1" t="s">
        <v>9</v>
      </c>
      <c r="F24" s="116" t="str">
        <f>IF(C37="","",C37)</f>
        <v/>
      </c>
      <c r="G24" s="117"/>
      <c r="H24" s="117"/>
      <c r="I24" s="117"/>
      <c r="J24" s="117"/>
      <c r="K24" s="117"/>
      <c r="L24" s="117"/>
      <c r="M24" s="117"/>
      <c r="N24" s="118"/>
      <c r="O24" s="110" t="str">
        <f t="shared" si="2"/>
        <v>18(39)</v>
      </c>
      <c r="P24" s="111"/>
      <c r="Q24" s="112"/>
      <c r="R24" s="116" t="str">
        <f>IF(C32="","",C32)</f>
        <v/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  <c r="AD24" s="1" t="s">
        <v>4</v>
      </c>
      <c r="AE24" s="12" t="str">
        <f t="shared" si="3"/>
        <v/>
      </c>
      <c r="AF24" s="12" t="str">
        <f t="shared" si="4"/>
        <v/>
      </c>
      <c r="AG24" s="69" t="str">
        <f t="shared" si="5"/>
        <v/>
      </c>
      <c r="AH24" s="13" t="str">
        <f t="shared" si="6"/>
        <v/>
      </c>
      <c r="AI24" s="23"/>
      <c r="AJ24" s="66" t="str">
        <f t="shared" si="7"/>
        <v/>
      </c>
      <c r="AL24">
        <v>39</v>
      </c>
      <c r="AO24">
        <v>18</v>
      </c>
      <c r="AP24" s="2" t="s">
        <v>29</v>
      </c>
      <c r="AQ24" s="2" t="s">
        <v>30</v>
      </c>
    </row>
    <row r="25" spans="1:43" ht="14.45" customHeight="1" x14ac:dyDescent="0.2">
      <c r="A25" s="30" t="str">
        <f t="shared" si="1"/>
        <v/>
      </c>
      <c r="B25" s="49"/>
      <c r="C25" s="49"/>
      <c r="D25" s="49"/>
      <c r="E25" s="34" t="s">
        <v>6</v>
      </c>
      <c r="F25" s="122" t="str">
        <f>IF(C34="","",C34)</f>
        <v/>
      </c>
      <c r="G25" s="123"/>
      <c r="H25" s="123"/>
      <c r="I25" s="123"/>
      <c r="J25" s="123"/>
      <c r="K25" s="123"/>
      <c r="L25" s="123"/>
      <c r="M25" s="123"/>
      <c r="N25" s="124"/>
      <c r="O25" s="113" t="str">
        <f t="shared" si="2"/>
        <v>19(40)</v>
      </c>
      <c r="P25" s="114"/>
      <c r="Q25" s="115"/>
      <c r="R25" s="122" t="str">
        <f>IF(C36="","",C36)</f>
        <v/>
      </c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4"/>
      <c r="AD25" s="34" t="s">
        <v>8</v>
      </c>
      <c r="AE25" s="31" t="str">
        <f t="shared" si="3"/>
        <v/>
      </c>
      <c r="AF25" s="31" t="str">
        <f t="shared" si="4"/>
        <v/>
      </c>
      <c r="AG25" s="68" t="str">
        <f t="shared" si="5"/>
        <v/>
      </c>
      <c r="AH25" s="33" t="str">
        <f t="shared" si="6"/>
        <v/>
      </c>
      <c r="AI25" s="23"/>
      <c r="AJ25" s="66" t="str">
        <f t="shared" si="7"/>
        <v/>
      </c>
      <c r="AL25">
        <v>40</v>
      </c>
      <c r="AO25">
        <v>19</v>
      </c>
      <c r="AP25" s="2" t="s">
        <v>29</v>
      </c>
      <c r="AQ25" s="2" t="s">
        <v>30</v>
      </c>
    </row>
    <row r="26" spans="1:43" ht="14.45" customHeight="1" x14ac:dyDescent="0.2">
      <c r="A26" s="11" t="str">
        <f t="shared" si="1"/>
        <v/>
      </c>
      <c r="B26" s="48"/>
      <c r="C26" s="48"/>
      <c r="D26" s="48"/>
      <c r="E26" s="1" t="s">
        <v>3</v>
      </c>
      <c r="F26" s="116" t="str">
        <f>IF(C31="","",C31)</f>
        <v/>
      </c>
      <c r="G26" s="117"/>
      <c r="H26" s="117"/>
      <c r="I26" s="117"/>
      <c r="J26" s="117"/>
      <c r="K26" s="117"/>
      <c r="L26" s="117"/>
      <c r="M26" s="117"/>
      <c r="N26" s="118"/>
      <c r="O26" s="110" t="str">
        <f t="shared" si="2"/>
        <v>20(41)</v>
      </c>
      <c r="P26" s="111"/>
      <c r="Q26" s="112"/>
      <c r="R26" s="116" t="str">
        <f>IF(C33="","",C33)</f>
        <v/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8"/>
      <c r="AD26" s="1" t="s">
        <v>5</v>
      </c>
      <c r="AE26" s="12" t="str">
        <f t="shared" si="3"/>
        <v/>
      </c>
      <c r="AF26" s="12" t="str">
        <f t="shared" si="4"/>
        <v/>
      </c>
      <c r="AG26" s="69" t="str">
        <f t="shared" si="5"/>
        <v/>
      </c>
      <c r="AH26" s="13" t="str">
        <f t="shared" si="6"/>
        <v/>
      </c>
      <c r="AI26" s="23"/>
      <c r="AJ26" s="66" t="str">
        <f t="shared" si="7"/>
        <v/>
      </c>
      <c r="AL26">
        <v>41</v>
      </c>
      <c r="AO26">
        <v>20</v>
      </c>
      <c r="AP26" s="2" t="s">
        <v>29</v>
      </c>
      <c r="AQ26" s="2" t="s">
        <v>30</v>
      </c>
    </row>
    <row r="27" spans="1:43" ht="14.45" customHeight="1" thickBot="1" x14ac:dyDescent="0.25">
      <c r="A27" s="35" t="str">
        <f t="shared" si="1"/>
        <v/>
      </c>
      <c r="B27" s="50"/>
      <c r="C27" s="50"/>
      <c r="D27" s="50"/>
      <c r="E27" s="37" t="s">
        <v>7</v>
      </c>
      <c r="F27" s="119" t="str">
        <f>IF(C35="","",C35)</f>
        <v/>
      </c>
      <c r="G27" s="120"/>
      <c r="H27" s="120"/>
      <c r="I27" s="120"/>
      <c r="J27" s="120"/>
      <c r="K27" s="120"/>
      <c r="L27" s="120"/>
      <c r="M27" s="120"/>
      <c r="N27" s="121"/>
      <c r="O27" s="107" t="str">
        <f t="shared" si="2"/>
        <v>21(42)</v>
      </c>
      <c r="P27" s="108"/>
      <c r="Q27" s="109"/>
      <c r="R27" s="119" t="str">
        <f>IF(C37="","",C37)</f>
        <v/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/>
      <c r="AD27" s="37" t="s">
        <v>9</v>
      </c>
      <c r="AE27" s="36" t="str">
        <f t="shared" si="3"/>
        <v/>
      </c>
      <c r="AF27" s="36" t="str">
        <f t="shared" si="4"/>
        <v/>
      </c>
      <c r="AG27" s="59" t="str">
        <f t="shared" si="5"/>
        <v/>
      </c>
      <c r="AH27" s="38" t="str">
        <f t="shared" si="6"/>
        <v/>
      </c>
      <c r="AI27" s="23"/>
      <c r="AJ27" s="66" t="str">
        <f t="shared" si="7"/>
        <v/>
      </c>
      <c r="AL27">
        <v>42</v>
      </c>
      <c r="AO27">
        <v>21</v>
      </c>
      <c r="AP27" s="2" t="s">
        <v>29</v>
      </c>
      <c r="AQ27" s="2" t="s">
        <v>30</v>
      </c>
    </row>
    <row r="28" spans="1:43" ht="14.45" customHeight="1" x14ac:dyDescent="0.2">
      <c r="A28" s="18"/>
      <c r="B28" s="19"/>
      <c r="C28" s="19"/>
      <c r="D28" s="18"/>
      <c r="E28" s="20"/>
      <c r="F28" s="20"/>
      <c r="G28" s="20"/>
      <c r="H28" s="20"/>
      <c r="I28" s="20"/>
      <c r="J28" s="20"/>
      <c r="K28" s="20"/>
      <c r="L28" s="20"/>
      <c r="M28" s="20"/>
      <c r="N28" s="19"/>
      <c r="O28" s="19"/>
      <c r="P28" s="19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8"/>
      <c r="AD28" s="19"/>
      <c r="AE28" s="19"/>
      <c r="AF28" s="18"/>
      <c r="AG28" s="18"/>
    </row>
    <row r="29" spans="1:43" ht="14.45" customHeight="1" thickBot="1" x14ac:dyDescent="0.25">
      <c r="AI29"/>
    </row>
    <row r="30" spans="1:43" ht="14.45" customHeight="1" thickBot="1" x14ac:dyDescent="0.25">
      <c r="A30" s="166"/>
      <c r="B30" s="125"/>
      <c r="C30" s="149" t="s">
        <v>1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64"/>
      <c r="N30" s="165"/>
      <c r="O30" s="125" t="s">
        <v>3</v>
      </c>
      <c r="P30" s="125"/>
      <c r="Q30" s="149" t="s">
        <v>4</v>
      </c>
      <c r="R30" s="151"/>
      <c r="S30" s="149" t="s">
        <v>5</v>
      </c>
      <c r="T30" s="106"/>
      <c r="U30" s="149" t="s">
        <v>6</v>
      </c>
      <c r="V30" s="151"/>
      <c r="W30" s="149" t="s">
        <v>7</v>
      </c>
      <c r="X30" s="106"/>
      <c r="Y30" s="149" t="s">
        <v>8</v>
      </c>
      <c r="Z30" s="151"/>
      <c r="AA30" s="149" t="s">
        <v>9</v>
      </c>
      <c r="AB30" s="106"/>
      <c r="AC30" s="125" t="s">
        <v>11</v>
      </c>
      <c r="AD30" s="125"/>
      <c r="AE30" s="125" t="s">
        <v>10</v>
      </c>
      <c r="AF30" s="126"/>
      <c r="AG30" s="23"/>
      <c r="AI30"/>
    </row>
    <row r="31" spans="1:43" ht="14.45" customHeight="1" x14ac:dyDescent="0.2">
      <c r="A31" s="167" t="s">
        <v>3</v>
      </c>
      <c r="B31" s="132"/>
      <c r="C31" s="184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3"/>
      <c r="O31" s="183"/>
      <c r="P31" s="183"/>
      <c r="Q31" s="146" t="str">
        <f>A7</f>
        <v/>
      </c>
      <c r="R31" s="148"/>
      <c r="S31" s="146" t="str">
        <f>A26</f>
        <v/>
      </c>
      <c r="T31" s="148"/>
      <c r="U31" s="146" t="str">
        <f>A14</f>
        <v/>
      </c>
      <c r="V31" s="148"/>
      <c r="W31" s="146" t="str">
        <f>A18</f>
        <v/>
      </c>
      <c r="X31" s="148"/>
      <c r="Y31" s="146" t="str">
        <f>AH22</f>
        <v/>
      </c>
      <c r="Z31" s="148"/>
      <c r="AA31" s="146" t="str">
        <f>AH10</f>
        <v/>
      </c>
      <c r="AB31" s="148"/>
      <c r="AC31" s="132" t="str">
        <f>IF(A7="","",(IF(O31&lt;&gt;"",O31,0))+(IF(Q31&lt;&gt;"",Q31,0))+(IF(S31&lt;&gt;"",S31,0))+(IF(U31&lt;&gt;"",U31,0))+(IF(W31&lt;&gt;"",W31,0))+(IF(Y31&lt;&gt;"",Y31,0))+(IF(AA31&lt;&gt;"",AA31,0)))</f>
        <v/>
      </c>
      <c r="AD31" s="132"/>
      <c r="AE31" s="168"/>
      <c r="AF31" s="169"/>
      <c r="AG31" s="23"/>
      <c r="AI31"/>
    </row>
    <row r="32" spans="1:43" ht="14.45" customHeight="1" x14ac:dyDescent="0.2">
      <c r="A32" s="170" t="s">
        <v>4</v>
      </c>
      <c r="B32" s="171"/>
      <c r="C32" s="186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/>
      <c r="O32" s="156" t="str">
        <f>AH7</f>
        <v/>
      </c>
      <c r="P32" s="156"/>
      <c r="Q32" s="135"/>
      <c r="R32" s="136"/>
      <c r="S32" s="110" t="str">
        <f>A11</f>
        <v/>
      </c>
      <c r="T32" s="112"/>
      <c r="U32" s="110" t="str">
        <f>A21</f>
        <v/>
      </c>
      <c r="V32" s="112"/>
      <c r="W32" s="110" t="str">
        <f>A15</f>
        <v/>
      </c>
      <c r="X32" s="112"/>
      <c r="Y32" s="110" t="str">
        <f>A19</f>
        <v/>
      </c>
      <c r="Z32" s="112"/>
      <c r="AA32" s="110" t="str">
        <f>AH24</f>
        <v/>
      </c>
      <c r="AB32" s="112"/>
      <c r="AC32" s="137" t="str">
        <f>IF(AH7="","",(IF(O32&lt;&gt;"",O32,0))+(IF(Q32&lt;&gt;"",Q32,0))+(IF(S32&lt;&gt;"",S32,0))+(IF(U32&lt;&gt;"",U32,0))+(IF(W32&lt;&gt;"",W32,0))+(IF(Y32&lt;&gt;"",Y32,0))+(IF(AA32&lt;&gt;"",AA32,0)))</f>
        <v/>
      </c>
      <c r="AD32" s="137"/>
      <c r="AE32" s="138"/>
      <c r="AF32" s="139"/>
      <c r="AG32" s="23"/>
      <c r="AI32"/>
    </row>
    <row r="33" spans="1:35" ht="14.45" customHeight="1" x14ac:dyDescent="0.2">
      <c r="A33" s="178" t="s">
        <v>5</v>
      </c>
      <c r="B33" s="179"/>
      <c r="C33" s="187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155" t="str">
        <f>AH26</f>
        <v/>
      </c>
      <c r="P33" s="155"/>
      <c r="Q33" s="113" t="str">
        <f>AH11</f>
        <v/>
      </c>
      <c r="R33" s="115"/>
      <c r="S33" s="176"/>
      <c r="T33" s="177"/>
      <c r="U33" s="113" t="str">
        <f>A8</f>
        <v/>
      </c>
      <c r="V33" s="115"/>
      <c r="W33" s="113" t="str">
        <f>A23</f>
        <v/>
      </c>
      <c r="X33" s="115"/>
      <c r="Y33" s="113" t="str">
        <f>A16</f>
        <v/>
      </c>
      <c r="Z33" s="115"/>
      <c r="AA33" s="113" t="str">
        <f>A20</f>
        <v/>
      </c>
      <c r="AB33" s="115"/>
      <c r="AC33" s="132" t="str">
        <f>IF(A8="","",(IF(O33&lt;&gt;"",O33,0))+(IF(Q33&lt;&gt;"",Q33,0))+(IF(S33&lt;&gt;"",S33,0))+(IF(U33&lt;&gt;"",U33,0))+(IF(W33&lt;&gt;"",W33,0))+(IF(Y33&lt;&gt;"",Y33,0))+(IF(AA33&lt;&gt;"",AA33,0)))</f>
        <v/>
      </c>
      <c r="AD33" s="132"/>
      <c r="AE33" s="133"/>
      <c r="AF33" s="134"/>
      <c r="AG33" s="23"/>
      <c r="AI33"/>
    </row>
    <row r="34" spans="1:35" ht="14.45" customHeight="1" x14ac:dyDescent="0.2">
      <c r="A34" s="170" t="s">
        <v>6</v>
      </c>
      <c r="B34" s="171"/>
      <c r="C34" s="186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5"/>
      <c r="O34" s="156" t="str">
        <f>AH14</f>
        <v/>
      </c>
      <c r="P34" s="156"/>
      <c r="Q34" s="110" t="str">
        <f>AH21</f>
        <v/>
      </c>
      <c r="R34" s="112"/>
      <c r="S34" s="110" t="str">
        <f>AH8</f>
        <v/>
      </c>
      <c r="T34" s="112"/>
      <c r="U34" s="135"/>
      <c r="V34" s="136"/>
      <c r="W34" s="110" t="str">
        <f>A12</f>
        <v/>
      </c>
      <c r="X34" s="112"/>
      <c r="Y34" s="110" t="str">
        <f>A25</f>
        <v/>
      </c>
      <c r="Z34" s="112"/>
      <c r="AA34" s="110" t="str">
        <f>A17</f>
        <v/>
      </c>
      <c r="AB34" s="112"/>
      <c r="AC34" s="137" t="str">
        <f>IF(AH8="","",(IF(O34&lt;&gt;"",O34,0))+(IF(Q34&lt;&gt;"",Q34,0))+(IF(S34&lt;&gt;"",S34,0))+(IF(U34&lt;&gt;"",U34,0))+(IF(W34&lt;&gt;"",W34,0))+(IF(Y34&lt;&gt;"",Y34,0))+(IF(AA34&lt;&gt;"",AA34,0)))</f>
        <v/>
      </c>
      <c r="AD34" s="137"/>
      <c r="AE34" s="138"/>
      <c r="AF34" s="139"/>
      <c r="AG34" s="23"/>
      <c r="AI34"/>
    </row>
    <row r="35" spans="1:35" ht="14.45" customHeight="1" x14ac:dyDescent="0.2">
      <c r="A35" s="178" t="s">
        <v>7</v>
      </c>
      <c r="B35" s="179"/>
      <c r="C35" s="187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5"/>
      <c r="O35" s="155" t="str">
        <f>AH18</f>
        <v/>
      </c>
      <c r="P35" s="155"/>
      <c r="Q35" s="113" t="str">
        <f>AH15</f>
        <v/>
      </c>
      <c r="R35" s="115"/>
      <c r="S35" s="113" t="str">
        <f>AH23</f>
        <v/>
      </c>
      <c r="T35" s="115"/>
      <c r="U35" s="113" t="str">
        <f>AH12</f>
        <v/>
      </c>
      <c r="V35" s="115"/>
      <c r="W35" s="176"/>
      <c r="X35" s="177"/>
      <c r="Y35" s="113" t="str">
        <f>A9</f>
        <v/>
      </c>
      <c r="Z35" s="115"/>
      <c r="AA35" s="113" t="str">
        <f>A27</f>
        <v/>
      </c>
      <c r="AB35" s="115"/>
      <c r="AC35" s="132" t="str">
        <f>IF(A9="","",(IF(O35&lt;&gt;"",O35,0))+(IF(Q35&lt;&gt;"",Q35,0))+(IF(S35&lt;&gt;"",S35,0))+(IF(U35&lt;&gt;"",U35,0))+(IF(W35&lt;&gt;"",W35,0))+(IF(Y35&lt;&gt;"",Y35,0))+(IF(AA35&lt;&gt;"",AA35,0)))</f>
        <v/>
      </c>
      <c r="AD35" s="132"/>
      <c r="AE35" s="133"/>
      <c r="AF35" s="134"/>
      <c r="AG35" s="23"/>
      <c r="AI35"/>
    </row>
    <row r="36" spans="1:35" ht="14.45" customHeight="1" x14ac:dyDescent="0.2">
      <c r="A36" s="170" t="s">
        <v>8</v>
      </c>
      <c r="B36" s="171"/>
      <c r="C36" s="186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5"/>
      <c r="O36" s="156" t="str">
        <f>A22</f>
        <v/>
      </c>
      <c r="P36" s="156"/>
      <c r="Q36" s="110" t="str">
        <f>AH19</f>
        <v/>
      </c>
      <c r="R36" s="112"/>
      <c r="S36" s="110" t="str">
        <f>AH16</f>
        <v/>
      </c>
      <c r="T36" s="112"/>
      <c r="U36" s="110" t="str">
        <f>AH25</f>
        <v/>
      </c>
      <c r="V36" s="112"/>
      <c r="W36" s="110" t="str">
        <f>AH9</f>
        <v/>
      </c>
      <c r="X36" s="112"/>
      <c r="Y36" s="135"/>
      <c r="Z36" s="136"/>
      <c r="AA36" s="110" t="str">
        <f>A13</f>
        <v/>
      </c>
      <c r="AB36" s="112"/>
      <c r="AC36" s="137" t="str">
        <f>IF(AH9="","",(IF(O36&lt;&gt;"",O36,0))+(IF(Q36&lt;&gt;"",Q36,0))+(IF(S36&lt;&gt;"",S36,0))+(IF(U36&lt;&gt;"",U36,0))+(IF(W36&lt;&gt;"",W36,0))+(IF(Y36&lt;&gt;"",Y36,0))+(IF(AA36&lt;&gt;"",AA36,0)))</f>
        <v/>
      </c>
      <c r="AD36" s="137"/>
      <c r="AE36" s="138"/>
      <c r="AF36" s="139"/>
      <c r="AG36" s="23"/>
      <c r="AI36"/>
    </row>
    <row r="37" spans="1:35" ht="14.45" customHeight="1" thickBot="1" x14ac:dyDescent="0.25">
      <c r="A37" s="172" t="s">
        <v>9</v>
      </c>
      <c r="B37" s="127"/>
      <c r="C37" s="185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2"/>
      <c r="O37" s="182" t="str">
        <f>A10</f>
        <v/>
      </c>
      <c r="P37" s="182"/>
      <c r="Q37" s="107" t="str">
        <f>A24</f>
        <v/>
      </c>
      <c r="R37" s="109"/>
      <c r="S37" s="107" t="str">
        <f>AH20</f>
        <v/>
      </c>
      <c r="T37" s="109"/>
      <c r="U37" s="107" t="str">
        <f>AH17</f>
        <v/>
      </c>
      <c r="V37" s="109"/>
      <c r="W37" s="107" t="str">
        <f>AH27</f>
        <v/>
      </c>
      <c r="X37" s="109"/>
      <c r="Y37" s="107" t="str">
        <f>AH13</f>
        <v/>
      </c>
      <c r="Z37" s="109"/>
      <c r="AA37" s="130"/>
      <c r="AB37" s="131"/>
      <c r="AC37" s="127" t="str">
        <f>IF(A10="","",(IF(O37&lt;&gt;"",O37,0))+(IF(Q37&lt;&gt;"",Q37,0))+(IF(S37&lt;&gt;"",S37,0))+(IF(U37&lt;&gt;"",U37,0))+(IF(W37&lt;&gt;"",W37,0))+(IF(Y37&lt;&gt;"",Y37,0))+(IF(AA37&lt;&gt;"",AA37,0)))</f>
        <v/>
      </c>
      <c r="AD37" s="127"/>
      <c r="AE37" s="128"/>
      <c r="AF37" s="129"/>
      <c r="AG37" s="23"/>
      <c r="AI37"/>
    </row>
    <row r="38" spans="1:35" ht="14.45" customHeight="1" x14ac:dyDescent="0.2">
      <c r="A38" s="18"/>
      <c r="B38" s="1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8"/>
      <c r="AD38" s="18"/>
      <c r="AE38" s="18"/>
      <c r="AF38" s="18"/>
      <c r="AG38" s="18"/>
      <c r="AI38"/>
    </row>
    <row r="39" spans="1:35" ht="14.1" customHeight="1" x14ac:dyDescent="0.2">
      <c r="AI39"/>
    </row>
    <row r="40" spans="1:35" ht="14.1" customHeight="1" x14ac:dyDescent="0.2">
      <c r="AI40"/>
    </row>
    <row r="41" spans="1:35" ht="14.1" customHeight="1" x14ac:dyDescent="0.2">
      <c r="AI41" t="str">
        <f>IF(A41="","",IF(AND(A41=1,AF41=1)+OR(C41="")+AND(A41+AF41&gt;3)+OR(A41+AF41=2),"nicht i.o.","i.o."))</f>
        <v/>
      </c>
    </row>
    <row r="42" spans="1:35" x14ac:dyDescent="0.2">
      <c r="AI42" t="str">
        <f t="shared" ref="AI42:AI52" si="8">IF(A42="","",IF(AND(A42=1,AF42=1)+OR(C42="")+AND(A42+AF42&gt;3)+OR(A42+AF42=2),"nicht i.o.","i.o."))</f>
        <v/>
      </c>
    </row>
    <row r="43" spans="1:35" x14ac:dyDescent="0.2">
      <c r="AI43"/>
    </row>
    <row r="44" spans="1:35" x14ac:dyDescent="0.2">
      <c r="AI44"/>
    </row>
    <row r="45" spans="1:35" x14ac:dyDescent="0.2">
      <c r="AI45"/>
    </row>
    <row r="46" spans="1:35" x14ac:dyDescent="0.2">
      <c r="AI46" t="str">
        <f t="shared" si="8"/>
        <v/>
      </c>
    </row>
    <row r="47" spans="1:35" x14ac:dyDescent="0.2">
      <c r="AI47"/>
    </row>
    <row r="48" spans="1:35" x14ac:dyDescent="0.2">
      <c r="AI48" t="str">
        <f t="shared" si="8"/>
        <v/>
      </c>
    </row>
    <row r="49" spans="35:35" x14ac:dyDescent="0.2">
      <c r="AI49" t="str">
        <f t="shared" si="8"/>
        <v/>
      </c>
    </row>
    <row r="50" spans="35:35" x14ac:dyDescent="0.2">
      <c r="AI50" t="str">
        <f t="shared" si="8"/>
        <v/>
      </c>
    </row>
    <row r="51" spans="35:35" x14ac:dyDescent="0.2">
      <c r="AI51"/>
    </row>
    <row r="52" spans="35:35" x14ac:dyDescent="0.2">
      <c r="AI52" t="str">
        <f t="shared" si="8"/>
        <v/>
      </c>
    </row>
    <row r="56" spans="35:35" x14ac:dyDescent="0.2">
      <c r="AI56" t="str">
        <f>IF(A49="","",IF(AND(A49=1,AF49=1)+OR(C49="")+AND(A49+AF49&gt;3)+OR(A49+AF49=2),"nicht i.o.","i.o."))</f>
        <v/>
      </c>
    </row>
    <row r="57" spans="35:35" x14ac:dyDescent="0.2">
      <c r="AI57" t="str">
        <f t="shared" ref="AI57:AI64" si="9">IF(A50="","",IF(AND(A50=1,AF50=1)+OR(C50="")+AND(A50+AF50&gt;3)+OR(A50+AF50=2),"nicht i.o.","i.o."))</f>
        <v/>
      </c>
    </row>
    <row r="58" spans="35:35" x14ac:dyDescent="0.2">
      <c r="AI58" t="str">
        <f t="shared" si="9"/>
        <v/>
      </c>
    </row>
    <row r="59" spans="35:35" x14ac:dyDescent="0.2">
      <c r="AI59"/>
    </row>
    <row r="60" spans="35:35" x14ac:dyDescent="0.2">
      <c r="AI60" t="str">
        <f t="shared" si="9"/>
        <v/>
      </c>
    </row>
    <row r="61" spans="35:35" x14ac:dyDescent="0.2">
      <c r="AI61" t="str">
        <f t="shared" si="9"/>
        <v/>
      </c>
    </row>
    <row r="62" spans="35:35" x14ac:dyDescent="0.2">
      <c r="AI62"/>
    </row>
    <row r="63" spans="35:35" x14ac:dyDescent="0.2">
      <c r="AI63" t="str">
        <f t="shared" si="9"/>
        <v/>
      </c>
    </row>
    <row r="64" spans="35:35" x14ac:dyDescent="0.2">
      <c r="AI64" t="str">
        <f t="shared" si="9"/>
        <v/>
      </c>
    </row>
  </sheetData>
  <sheetProtection algorithmName="SHA-512" hashValue="WUSIt60mNSdvYnmQ/WIPySvOZBd+lBJyYqELz8DYflwmAhYy9tjbn9yvliYxANOm4fuUj7gOXAUQbnNraPLayQ==" saltValue="nifcb4BcYeO7Go8tkN38fA==" spinCount="100000" sheet="1" objects="1" scenarios="1"/>
  <mergeCells count="160">
    <mergeCell ref="AJ1:AJ5"/>
    <mergeCell ref="AA2:AB2"/>
    <mergeCell ref="AC2:AF2"/>
    <mergeCell ref="F27:N27"/>
    <mergeCell ref="F23:N23"/>
    <mergeCell ref="F24:N24"/>
    <mergeCell ref="F25:N25"/>
    <mergeCell ref="F26:N26"/>
    <mergeCell ref="F19:N19"/>
    <mergeCell ref="F20:N20"/>
    <mergeCell ref="F21:N21"/>
    <mergeCell ref="R22:AC22"/>
    <mergeCell ref="R23:AC23"/>
    <mergeCell ref="F22:N22"/>
    <mergeCell ref="F15:N15"/>
    <mergeCell ref="F16:N16"/>
    <mergeCell ref="F17:N17"/>
    <mergeCell ref="F18:N18"/>
    <mergeCell ref="F11:N11"/>
    <mergeCell ref="F12:N12"/>
    <mergeCell ref="F13:N13"/>
    <mergeCell ref="F14:N14"/>
    <mergeCell ref="F6:N6"/>
    <mergeCell ref="C2:I2"/>
    <mergeCell ref="AC37:AD37"/>
    <mergeCell ref="AE37:AF37"/>
    <mergeCell ref="AA37:AB37"/>
    <mergeCell ref="Y37:Z37"/>
    <mergeCell ref="AC36:AD36"/>
    <mergeCell ref="AE36:AF36"/>
    <mergeCell ref="O12:Q12"/>
    <mergeCell ref="O11:Q11"/>
    <mergeCell ref="O14:Q14"/>
    <mergeCell ref="O13:Q13"/>
    <mergeCell ref="O26:Q26"/>
    <mergeCell ref="O25:Q25"/>
    <mergeCell ref="O20:Q20"/>
    <mergeCell ref="O19:Q19"/>
    <mergeCell ref="O22:Q22"/>
    <mergeCell ref="O21:Q21"/>
    <mergeCell ref="R11:AC11"/>
    <mergeCell ref="O24:Q24"/>
    <mergeCell ref="O23:Q23"/>
    <mergeCell ref="O16:Q16"/>
    <mergeCell ref="O15:Q15"/>
    <mergeCell ref="O18:Q18"/>
    <mergeCell ref="O17:Q17"/>
    <mergeCell ref="R16:AC16"/>
    <mergeCell ref="AC35:AD35"/>
    <mergeCell ref="AE35:AF35"/>
    <mergeCell ref="AA36:AB36"/>
    <mergeCell ref="Y35:Z35"/>
    <mergeCell ref="Y36:Z36"/>
    <mergeCell ref="W36:X36"/>
    <mergeCell ref="S35:T35"/>
    <mergeCell ref="S36:T36"/>
    <mergeCell ref="Q36:R36"/>
    <mergeCell ref="AA35:AB35"/>
    <mergeCell ref="U36:V36"/>
    <mergeCell ref="AC34:AD34"/>
    <mergeCell ref="AE34:AF34"/>
    <mergeCell ref="A33:B33"/>
    <mergeCell ref="AC33:AD33"/>
    <mergeCell ref="AE33:AF33"/>
    <mergeCell ref="W33:X33"/>
    <mergeCell ref="W34:X34"/>
    <mergeCell ref="U33:V33"/>
    <mergeCell ref="C33:N33"/>
    <mergeCell ref="AA33:AB33"/>
    <mergeCell ref="A34:B34"/>
    <mergeCell ref="AA34:AB34"/>
    <mergeCell ref="R9:AC9"/>
    <mergeCell ref="R10:AC10"/>
    <mergeCell ref="S30:T30"/>
    <mergeCell ref="U32:V32"/>
    <mergeCell ref="AE32:AF32"/>
    <mergeCell ref="AE30:AF30"/>
    <mergeCell ref="AC30:AD30"/>
    <mergeCell ref="A30:B30"/>
    <mergeCell ref="A31:B31"/>
    <mergeCell ref="AC31:AD31"/>
    <mergeCell ref="AE31:AF31"/>
    <mergeCell ref="AA31:AB31"/>
    <mergeCell ref="AC32:AD32"/>
    <mergeCell ref="AA32:AB32"/>
    <mergeCell ref="A32:B32"/>
    <mergeCell ref="Q30:R30"/>
    <mergeCell ref="Q31:R31"/>
    <mergeCell ref="C32:N32"/>
    <mergeCell ref="R21:AC21"/>
    <mergeCell ref="O27:Q27"/>
    <mergeCell ref="C30:N30"/>
    <mergeCell ref="O30:P30"/>
    <mergeCell ref="Y30:Z30"/>
    <mergeCell ref="W30:X30"/>
    <mergeCell ref="A36:B36"/>
    <mergeCell ref="A37:B37"/>
    <mergeCell ref="C35:N35"/>
    <mergeCell ref="M2:S2"/>
    <mergeCell ref="W31:X31"/>
    <mergeCell ref="W32:X32"/>
    <mergeCell ref="U31:V31"/>
    <mergeCell ref="A35:B35"/>
    <mergeCell ref="O7:Q7"/>
    <mergeCell ref="R6:AC6"/>
    <mergeCell ref="O6:Q6"/>
    <mergeCell ref="R7:AC7"/>
    <mergeCell ref="F10:N10"/>
    <mergeCell ref="F8:N8"/>
    <mergeCell ref="O10:Q10"/>
    <mergeCell ref="O9:Q9"/>
    <mergeCell ref="O8:Q8"/>
    <mergeCell ref="F9:N9"/>
    <mergeCell ref="R8:AC8"/>
    <mergeCell ref="W35:X35"/>
    <mergeCell ref="U37:V37"/>
    <mergeCell ref="U35:V35"/>
    <mergeCell ref="AA30:AB30"/>
    <mergeCell ref="U30:V30"/>
    <mergeCell ref="S37:T37"/>
    <mergeCell ref="E3:L3"/>
    <mergeCell ref="F7:N7"/>
    <mergeCell ref="O31:P31"/>
    <mergeCell ref="O32:P32"/>
    <mergeCell ref="R17:AC17"/>
    <mergeCell ref="R18:AC18"/>
    <mergeCell ref="R19:AC19"/>
    <mergeCell ref="R12:AC12"/>
    <mergeCell ref="R13:AC13"/>
    <mergeCell ref="R14:AC14"/>
    <mergeCell ref="R15:AC15"/>
    <mergeCell ref="R24:AC24"/>
    <mergeCell ref="R25:AC25"/>
    <mergeCell ref="R26:AC26"/>
    <mergeCell ref="R27:AC27"/>
    <mergeCell ref="R20:AC20"/>
    <mergeCell ref="C36:N36"/>
    <mergeCell ref="Q37:R37"/>
    <mergeCell ref="O33:P33"/>
    <mergeCell ref="O34:P34"/>
    <mergeCell ref="O35:P35"/>
    <mergeCell ref="O36:P36"/>
    <mergeCell ref="Y31:Z31"/>
    <mergeCell ref="Y32:Z32"/>
    <mergeCell ref="Y33:Z33"/>
    <mergeCell ref="Y34:Z34"/>
    <mergeCell ref="S31:T31"/>
    <mergeCell ref="S32:T32"/>
    <mergeCell ref="S33:T33"/>
    <mergeCell ref="S34:T34"/>
    <mergeCell ref="U34:V34"/>
    <mergeCell ref="Q32:R32"/>
    <mergeCell ref="C31:N31"/>
    <mergeCell ref="O37:P37"/>
    <mergeCell ref="C37:N37"/>
    <mergeCell ref="C34:N34"/>
    <mergeCell ref="Q33:R33"/>
    <mergeCell ref="Q34:R34"/>
    <mergeCell ref="Q35:R35"/>
    <mergeCell ref="W37:X37"/>
  </mergeCells>
  <phoneticPr fontId="0" type="noConversion"/>
  <pageMargins left="0.55118110236220474" right="0.35433070866141736" top="0.59055118110236227" bottom="0.78740157480314965" header="0.19685039370078741" footer="0.39370078740157483"/>
  <pageSetup paperSize="9" scale="94" orientation="portrait" r:id="rId1"/>
  <headerFooter alignWithMargins="0">
    <oddHeader>&amp;C&amp;"Arial,Fett"&amp;20Ostschweizer   Seilziehmeisterschaft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25"/>
  <sheetViews>
    <sheetView view="pageLayout" zoomScaleNormal="100" zoomScaleSheetLayoutView="100" workbookViewId="0">
      <selection activeCell="A3" sqref="A3:G3"/>
    </sheetView>
  </sheetViews>
  <sheetFormatPr baseColWidth="10" defaultRowHeight="12.75" x14ac:dyDescent="0.2"/>
  <cols>
    <col min="1" max="1" width="7.85546875" style="61" customWidth="1"/>
    <col min="2" max="2" width="6.140625" style="65" customWidth="1"/>
    <col min="3" max="3" width="14.5703125" style="61" customWidth="1"/>
    <col min="4" max="6" width="11.42578125" style="61"/>
    <col min="7" max="7" width="37.5703125" style="61" customWidth="1"/>
    <col min="8" max="16384" width="11.42578125" style="61"/>
  </cols>
  <sheetData>
    <row r="1" spans="1:7" s="71" customFormat="1" ht="18.75" customHeight="1" x14ac:dyDescent="0.2">
      <c r="B1" s="72"/>
      <c r="G1" s="71" t="s">
        <v>17</v>
      </c>
    </row>
    <row r="2" spans="1:7" s="71" customFormat="1" ht="7.5" customHeight="1" x14ac:dyDescent="0.2">
      <c r="B2" s="72"/>
    </row>
    <row r="3" spans="1:7" s="71" customFormat="1" ht="22.5" x14ac:dyDescent="0.2">
      <c r="A3" s="190" t="s">
        <v>49</v>
      </c>
      <c r="B3" s="190"/>
      <c r="C3" s="190"/>
      <c r="D3" s="190"/>
      <c r="E3" s="190"/>
      <c r="F3" s="190"/>
      <c r="G3" s="190"/>
    </row>
    <row r="4" spans="1:7" s="71" customFormat="1" x14ac:dyDescent="0.2">
      <c r="B4" s="72"/>
    </row>
    <row r="5" spans="1:7" s="71" customFormat="1" ht="18.75" x14ac:dyDescent="0.2">
      <c r="B5" s="73" t="s">
        <v>31</v>
      </c>
      <c r="E5" s="74"/>
    </row>
    <row r="6" spans="1:7" s="71" customFormat="1" ht="10.5" customHeight="1" x14ac:dyDescent="0.2">
      <c r="B6" s="75"/>
    </row>
    <row r="7" spans="1:7" s="71" customFormat="1" ht="12.75" customHeight="1" x14ac:dyDescent="0.2">
      <c r="A7" s="191" t="s">
        <v>32</v>
      </c>
      <c r="B7" s="191"/>
      <c r="C7" s="191"/>
      <c r="D7" s="191"/>
      <c r="E7" s="191"/>
      <c r="F7" s="191"/>
      <c r="G7" s="191"/>
    </row>
    <row r="8" spans="1:7" s="71" customFormat="1" x14ac:dyDescent="0.2">
      <c r="B8" s="72"/>
    </row>
    <row r="9" spans="1:7" ht="26.25" x14ac:dyDescent="0.4">
      <c r="B9" s="62" t="s">
        <v>33</v>
      </c>
    </row>
    <row r="11" spans="1:7" ht="39.950000000000003" customHeight="1" x14ac:dyDescent="0.3">
      <c r="B11" s="63" t="s">
        <v>34</v>
      </c>
      <c r="C11" s="64" t="str">
        <f>'7er Gr1'!AP53</f>
        <v/>
      </c>
      <c r="D11" s="63"/>
      <c r="E11" s="63"/>
    </row>
    <row r="12" spans="1:7" ht="39.950000000000003" customHeight="1" x14ac:dyDescent="0.3">
      <c r="B12" s="63" t="s">
        <v>35</v>
      </c>
      <c r="C12" s="64" t="str">
        <f>'7er Gr1'!AP52</f>
        <v/>
      </c>
      <c r="D12" s="63"/>
      <c r="E12" s="63"/>
    </row>
    <row r="13" spans="1:7" ht="39.950000000000003" customHeight="1" x14ac:dyDescent="0.3">
      <c r="B13" s="63" t="s">
        <v>36</v>
      </c>
      <c r="C13" s="64" t="str">
        <f>'7er Gr1'!AP51</f>
        <v/>
      </c>
      <c r="D13" s="63"/>
      <c r="E13" s="63"/>
    </row>
    <row r="14" spans="1:7" ht="39.950000000000003" customHeight="1" x14ac:dyDescent="0.3">
      <c r="B14" s="63" t="s">
        <v>37</v>
      </c>
      <c r="C14" s="64" t="str">
        <f>'7er Gr1'!AP50</f>
        <v/>
      </c>
      <c r="D14" s="63"/>
      <c r="E14" s="63"/>
    </row>
    <row r="15" spans="1:7" ht="39.950000000000003" customHeight="1" x14ac:dyDescent="0.3">
      <c r="B15" s="63" t="s">
        <v>38</v>
      </c>
      <c r="C15" s="64" t="str">
        <f>'7er Gr1'!AP49</f>
        <v/>
      </c>
      <c r="D15" s="63"/>
      <c r="E15" s="63"/>
    </row>
    <row r="16" spans="1:7" ht="39.950000000000003" customHeight="1" x14ac:dyDescent="0.3">
      <c r="B16" s="63" t="s">
        <v>39</v>
      </c>
      <c r="C16" s="64" t="str">
        <f>'7er Gr1'!AP48</f>
        <v/>
      </c>
      <c r="D16" s="63"/>
      <c r="E16" s="63"/>
    </row>
    <row r="17" spans="2:5" ht="39.950000000000003" customHeight="1" x14ac:dyDescent="0.3">
      <c r="B17" s="63" t="s">
        <v>40</v>
      </c>
      <c r="C17" s="64" t="str">
        <f>'7er Gr1'!AP47</f>
        <v/>
      </c>
      <c r="D17" s="63"/>
      <c r="E17" s="63"/>
    </row>
    <row r="18" spans="2:5" ht="39.950000000000003" customHeight="1" x14ac:dyDescent="0.3">
      <c r="B18" s="63" t="s">
        <v>41</v>
      </c>
      <c r="C18" s="64" t="str">
        <f>'7er Gr1'!AP46</f>
        <v/>
      </c>
      <c r="D18" s="63"/>
      <c r="E18" s="63"/>
    </row>
    <row r="19" spans="2:5" ht="39.950000000000003" customHeight="1" x14ac:dyDescent="0.3">
      <c r="B19" s="63" t="s">
        <v>42</v>
      </c>
      <c r="C19" s="64" t="str">
        <f>'7er Gr1'!AP45</f>
        <v/>
      </c>
      <c r="D19" s="63"/>
      <c r="E19" s="63"/>
    </row>
    <row r="20" spans="2:5" ht="39.950000000000003" customHeight="1" x14ac:dyDescent="0.3">
      <c r="B20" s="63" t="s">
        <v>43</v>
      </c>
      <c r="C20" s="64" t="str">
        <f>'7er Gr1'!AP44</f>
        <v/>
      </c>
      <c r="D20" s="63"/>
      <c r="E20" s="63"/>
    </row>
    <row r="21" spans="2:5" ht="39.950000000000003" customHeight="1" x14ac:dyDescent="0.3">
      <c r="B21" s="63" t="s">
        <v>44</v>
      </c>
      <c r="C21" s="64" t="str">
        <f>'7er Gr1'!AP43</f>
        <v/>
      </c>
      <c r="D21" s="63"/>
      <c r="E21" s="63"/>
    </row>
    <row r="22" spans="2:5" ht="39.950000000000003" customHeight="1" x14ac:dyDescent="0.3">
      <c r="B22" s="63" t="s">
        <v>45</v>
      </c>
      <c r="C22" s="64" t="str">
        <f>'7er Gr1'!AP42</f>
        <v/>
      </c>
      <c r="D22" s="63"/>
      <c r="E22" s="63"/>
    </row>
    <row r="23" spans="2:5" ht="39.950000000000003" customHeight="1" x14ac:dyDescent="0.3">
      <c r="B23" s="63" t="s">
        <v>46</v>
      </c>
      <c r="C23" s="64" t="str">
        <f>'7er Gr1'!AP41</f>
        <v/>
      </c>
      <c r="D23" s="63"/>
      <c r="E23" s="63"/>
    </row>
    <row r="24" spans="2:5" ht="39.950000000000003" customHeight="1" x14ac:dyDescent="0.3">
      <c r="B24" s="63" t="s">
        <v>47</v>
      </c>
      <c r="C24" s="64" t="str">
        <f>'7er Gr1'!AP40</f>
        <v/>
      </c>
      <c r="D24" s="63"/>
      <c r="E24" s="63"/>
    </row>
    <row r="25" spans="2:5" ht="20.25" x14ac:dyDescent="0.3">
      <c r="B25" s="63"/>
      <c r="C25" s="64"/>
      <c r="D25" s="63"/>
      <c r="E25" s="63"/>
    </row>
  </sheetData>
  <mergeCells count="2">
    <mergeCell ref="A3:G3"/>
    <mergeCell ref="A7:G7"/>
  </mergeCells>
  <pageMargins left="0.7" right="0.7" top="0.78740157499999996" bottom="0.78740157499999996" header="0.3" footer="0.3"/>
  <pageSetup paperSize="9" scale="85" orientation="portrait" r:id="rId1"/>
  <headerFooter>
    <oddHeader>&amp;C&amp;"Arial,Fett"&amp;20Ostschweizer   Seilziehmeisterschaft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7er Gr1</vt:lpstr>
      <vt:lpstr>7er Gr2</vt:lpstr>
      <vt:lpstr>Rangliste Final</vt:lpstr>
      <vt:lpstr>'7er Gr1'!Druckbereich</vt:lpstr>
      <vt:lpstr>'7er Gr2'!Druckbereich</vt:lpstr>
      <vt:lpstr>'Rangliste Final'!Druckbereich</vt:lpstr>
    </vt:vector>
  </TitlesOfParts>
  <Company>Seilzieherclub Waldkirch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2012-09-16T13:47:25Z</cp:lastPrinted>
  <dcterms:created xsi:type="dcterms:W3CDTF">2000-03-14T20:54:12Z</dcterms:created>
  <dcterms:modified xsi:type="dcterms:W3CDTF">2021-03-27T17:42:06Z</dcterms:modified>
</cp:coreProperties>
</file>