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Desktop-8fmhikk\d\SCS\OSM Schiedsrichter\Turnierlisten STV 2021\"/>
    </mc:Choice>
  </mc:AlternateContent>
  <xr:revisionPtr revIDLastSave="0" documentId="13_ncr:11_{419731C5-4529-4F76-9E2F-B903A60F7EDF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8er Gr1" sheetId="1" r:id="rId1"/>
    <sheet name="8er Gr2" sheetId="2" r:id="rId2"/>
    <sheet name="Rangliste Final" sheetId="3" r:id="rId3"/>
  </sheets>
  <definedNames>
    <definedName name="_xlnm.Print_Area" localSheetId="0">'8er Gr1'!$A$1:$AH$65</definedName>
    <definedName name="_xlnm.Print_Area" localSheetId="1">'8er Gr2'!$A$1:$AH$45</definedName>
    <definedName name="_xlnm.Print_Area" localSheetId="2">'Rangliste Final'!$A$1:$G$29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2" l="1"/>
  <c r="AJ33" i="1" l="1"/>
  <c r="AJ34" i="1"/>
  <c r="AJ35" i="1"/>
  <c r="AJ44" i="1"/>
  <c r="AJ45" i="1"/>
  <c r="AG32" i="2" l="1"/>
  <c r="AF32" i="2"/>
  <c r="AE32" i="2"/>
  <c r="AH32" i="2" s="1"/>
  <c r="AG31" i="2"/>
  <c r="AF31" i="2"/>
  <c r="AE31" i="2"/>
  <c r="AH31" i="2" s="1"/>
  <c r="AG30" i="2"/>
  <c r="AF30" i="2"/>
  <c r="AE30" i="2"/>
  <c r="AH30" i="2" s="1"/>
  <c r="AG29" i="2"/>
  <c r="AF29" i="2"/>
  <c r="AE29" i="2"/>
  <c r="AH29" i="2" s="1"/>
  <c r="AG28" i="2"/>
  <c r="AF28" i="2"/>
  <c r="AE28" i="2"/>
  <c r="AH28" i="2" s="1"/>
  <c r="AG27" i="2"/>
  <c r="AF27" i="2"/>
  <c r="AE27" i="2"/>
  <c r="AH27" i="2" s="1"/>
  <c r="AG26" i="2"/>
  <c r="AF26" i="2"/>
  <c r="AE26" i="2"/>
  <c r="AH26" i="2" s="1"/>
  <c r="AG25" i="2"/>
  <c r="AF25" i="2"/>
  <c r="AE25" i="2"/>
  <c r="AH25" i="2" s="1"/>
  <c r="AG24" i="2"/>
  <c r="AF24" i="2"/>
  <c r="AE24" i="2"/>
  <c r="AH24" i="2" s="1"/>
  <c r="AG23" i="2"/>
  <c r="AF23" i="2"/>
  <c r="AE23" i="2"/>
  <c r="AH23" i="2" s="1"/>
  <c r="AG22" i="2"/>
  <c r="AF22" i="2"/>
  <c r="AE22" i="2"/>
  <c r="AH22" i="2" s="1"/>
  <c r="AG21" i="2"/>
  <c r="AF21" i="2"/>
  <c r="AE21" i="2"/>
  <c r="AH21" i="2" s="1"/>
  <c r="AG20" i="2"/>
  <c r="AF20" i="2"/>
  <c r="AE20" i="2"/>
  <c r="AH20" i="2" s="1"/>
  <c r="AG19" i="2"/>
  <c r="AF19" i="2"/>
  <c r="AE19" i="2"/>
  <c r="AH19" i="2" s="1"/>
  <c r="AH18" i="2"/>
  <c r="AG18" i="2"/>
  <c r="AF18" i="2"/>
  <c r="AE18" i="2"/>
  <c r="AG17" i="2"/>
  <c r="AF17" i="2"/>
  <c r="AE17" i="2"/>
  <c r="AH17" i="2" s="1"/>
  <c r="AG16" i="2"/>
  <c r="AF16" i="2"/>
  <c r="AE16" i="2"/>
  <c r="AH16" i="2" s="1"/>
  <c r="AG15" i="2"/>
  <c r="AF15" i="2"/>
  <c r="AE15" i="2"/>
  <c r="AH15" i="2" s="1"/>
  <c r="AG14" i="2"/>
  <c r="AF14" i="2"/>
  <c r="AE14" i="2"/>
  <c r="AH14" i="2" s="1"/>
  <c r="AG13" i="2"/>
  <c r="AF13" i="2"/>
  <c r="AE13" i="2"/>
  <c r="AH13" i="2" s="1"/>
  <c r="AH12" i="2"/>
  <c r="AG12" i="2"/>
  <c r="AF12" i="2"/>
  <c r="AE12" i="2"/>
  <c r="AG11" i="2"/>
  <c r="AF11" i="2"/>
  <c r="AE11" i="2"/>
  <c r="AH11" i="2" s="1"/>
  <c r="AH10" i="2"/>
  <c r="AG10" i="2"/>
  <c r="AF10" i="2"/>
  <c r="AE10" i="2"/>
  <c r="AG9" i="2"/>
  <c r="AF9" i="2"/>
  <c r="AE9" i="2"/>
  <c r="AH9" i="2" s="1"/>
  <c r="AG8" i="2"/>
  <c r="AF8" i="2"/>
  <c r="AE8" i="2"/>
  <c r="AH8" i="2" s="1"/>
  <c r="AG7" i="2"/>
  <c r="AF7" i="2"/>
  <c r="AE7" i="2"/>
  <c r="AH7" i="2" s="1"/>
  <c r="AG6" i="2"/>
  <c r="AF6" i="2"/>
  <c r="AE6" i="2"/>
  <c r="AH6" i="2" s="1"/>
  <c r="A32" i="2"/>
  <c r="AJ32" i="2" s="1"/>
  <c r="A31" i="2"/>
  <c r="A30" i="2"/>
  <c r="AJ30" i="2" s="1"/>
  <c r="A29" i="2"/>
  <c r="A28" i="2"/>
  <c r="A27" i="2"/>
  <c r="AJ27" i="2" s="1"/>
  <c r="A26" i="2"/>
  <c r="AJ26" i="2" s="1"/>
  <c r="A25" i="2"/>
  <c r="A24" i="2"/>
  <c r="A23" i="2"/>
  <c r="AJ23" i="2" s="1"/>
  <c r="A22" i="2"/>
  <c r="AJ22" i="2" s="1"/>
  <c r="A21" i="2"/>
  <c r="AJ21" i="2" s="1"/>
  <c r="A20" i="2"/>
  <c r="AJ20" i="2" s="1"/>
  <c r="A19" i="2"/>
  <c r="A18" i="2"/>
  <c r="AJ18" i="2" s="1"/>
  <c r="A17" i="2"/>
  <c r="A16" i="2"/>
  <c r="A15" i="2"/>
  <c r="A14" i="2"/>
  <c r="AJ14" i="2" s="1"/>
  <c r="A13" i="2"/>
  <c r="AJ13" i="2" s="1"/>
  <c r="A12" i="2"/>
  <c r="AJ12" i="2" s="1"/>
  <c r="A11" i="2"/>
  <c r="AJ11" i="2" s="1"/>
  <c r="A10" i="2"/>
  <c r="AJ10" i="2" s="1"/>
  <c r="A9" i="2"/>
  <c r="AJ9" i="2" s="1"/>
  <c r="A8" i="2"/>
  <c r="AJ8" i="2" s="1"/>
  <c r="A7" i="2"/>
  <c r="AJ7" i="2" s="1"/>
  <c r="A6" i="2"/>
  <c r="AJ6" i="2" s="1"/>
  <c r="AJ15" i="2"/>
  <c r="AJ16" i="2"/>
  <c r="AJ17" i="2"/>
  <c r="AJ19" i="2"/>
  <c r="AJ24" i="2"/>
  <c r="AJ25" i="2"/>
  <c r="AJ28" i="2"/>
  <c r="AJ29" i="2"/>
  <c r="AJ31" i="2"/>
  <c r="AG5" i="2"/>
  <c r="AF5" i="2"/>
  <c r="AE5" i="2"/>
  <c r="AH5" i="2" s="1"/>
  <c r="A5" i="2"/>
  <c r="AJ5" i="2" s="1"/>
  <c r="AG32" i="1"/>
  <c r="AF32" i="1"/>
  <c r="AE32" i="1"/>
  <c r="AH32" i="1" s="1"/>
  <c r="AG31" i="1"/>
  <c r="AF31" i="1"/>
  <c r="AE31" i="1"/>
  <c r="AH31" i="1" s="1"/>
  <c r="AG30" i="1"/>
  <c r="AF30" i="1"/>
  <c r="AE30" i="1"/>
  <c r="AH30" i="1" s="1"/>
  <c r="AG29" i="1"/>
  <c r="AF29" i="1"/>
  <c r="AE29" i="1"/>
  <c r="AH29" i="1" s="1"/>
  <c r="AG28" i="1"/>
  <c r="AF28" i="1"/>
  <c r="AE28" i="1"/>
  <c r="AH28" i="1" s="1"/>
  <c r="AG27" i="1"/>
  <c r="AF27" i="1"/>
  <c r="AE27" i="1"/>
  <c r="AH27" i="1" s="1"/>
  <c r="AG26" i="1"/>
  <c r="AF26" i="1"/>
  <c r="AE26" i="1"/>
  <c r="AH26" i="1" s="1"/>
  <c r="AG25" i="1"/>
  <c r="AF25" i="1"/>
  <c r="AE25" i="1"/>
  <c r="AH25" i="1" s="1"/>
  <c r="AG24" i="1"/>
  <c r="AF24" i="1"/>
  <c r="AE24" i="1"/>
  <c r="AH24" i="1" s="1"/>
  <c r="AG23" i="1"/>
  <c r="AF23" i="1"/>
  <c r="AE23" i="1"/>
  <c r="AH23" i="1" s="1"/>
  <c r="AG22" i="1"/>
  <c r="AF22" i="1"/>
  <c r="AE22" i="1"/>
  <c r="AH22" i="1" s="1"/>
  <c r="AG21" i="1"/>
  <c r="AF21" i="1"/>
  <c r="AE21" i="1"/>
  <c r="AH21" i="1" s="1"/>
  <c r="AG20" i="1"/>
  <c r="AF20" i="1"/>
  <c r="AE20" i="1"/>
  <c r="AH20" i="1" s="1"/>
  <c r="AG19" i="1"/>
  <c r="AF19" i="1"/>
  <c r="AE19" i="1"/>
  <c r="AH19" i="1" s="1"/>
  <c r="AG18" i="1"/>
  <c r="AF18" i="1"/>
  <c r="AE18" i="1"/>
  <c r="AH18" i="1" s="1"/>
  <c r="AG17" i="1"/>
  <c r="AF17" i="1"/>
  <c r="AE17" i="1"/>
  <c r="AH17" i="1" s="1"/>
  <c r="AG16" i="1"/>
  <c r="AF16" i="1"/>
  <c r="AE16" i="1"/>
  <c r="AH16" i="1" s="1"/>
  <c r="AG15" i="1"/>
  <c r="AF15" i="1"/>
  <c r="AE15" i="1"/>
  <c r="AH15" i="1" s="1"/>
  <c r="AG14" i="1"/>
  <c r="AF14" i="1"/>
  <c r="AE14" i="1"/>
  <c r="AH14" i="1" s="1"/>
  <c r="AG13" i="1"/>
  <c r="AF13" i="1"/>
  <c r="AE13" i="1"/>
  <c r="AH13" i="1" s="1"/>
  <c r="AG12" i="1"/>
  <c r="AF12" i="1"/>
  <c r="AE12" i="1"/>
  <c r="AH12" i="1" s="1"/>
  <c r="AG11" i="1"/>
  <c r="AF11" i="1"/>
  <c r="AE11" i="1"/>
  <c r="AH11" i="1" s="1"/>
  <c r="AG10" i="1"/>
  <c r="AF10" i="1"/>
  <c r="AE10" i="1"/>
  <c r="AH10" i="1" s="1"/>
  <c r="AG9" i="1"/>
  <c r="AF9" i="1"/>
  <c r="AE9" i="1"/>
  <c r="AH9" i="1" s="1"/>
  <c r="AG8" i="1"/>
  <c r="AF8" i="1"/>
  <c r="AE8" i="1"/>
  <c r="AH8" i="1" s="1"/>
  <c r="AG7" i="1"/>
  <c r="AF7" i="1"/>
  <c r="AE7" i="1"/>
  <c r="AH7" i="1" s="1"/>
  <c r="AG6" i="1"/>
  <c r="AF6" i="1"/>
  <c r="AE6" i="1"/>
  <c r="AH6" i="1" s="1"/>
  <c r="A32" i="1"/>
  <c r="AJ32" i="1" s="1"/>
  <c r="A31" i="1"/>
  <c r="AJ31" i="1" s="1"/>
  <c r="A30" i="1"/>
  <c r="AJ30" i="1" s="1"/>
  <c r="A29" i="1"/>
  <c r="AJ29" i="1" s="1"/>
  <c r="A28" i="1"/>
  <c r="AJ28" i="1" s="1"/>
  <c r="A27" i="1"/>
  <c r="AJ27" i="1" s="1"/>
  <c r="A26" i="1"/>
  <c r="AJ26" i="1" s="1"/>
  <c r="A25" i="1"/>
  <c r="AJ25" i="1" s="1"/>
  <c r="A24" i="1"/>
  <c r="AJ24" i="1" s="1"/>
  <c r="A23" i="1"/>
  <c r="AJ23" i="1" s="1"/>
  <c r="A22" i="1"/>
  <c r="AJ22" i="1" s="1"/>
  <c r="A21" i="1"/>
  <c r="AJ21" i="1" s="1"/>
  <c r="A20" i="1"/>
  <c r="AJ20" i="1" s="1"/>
  <c r="A19" i="1"/>
  <c r="AJ19" i="1" s="1"/>
  <c r="A18" i="1"/>
  <c r="AJ18" i="1" s="1"/>
  <c r="A17" i="1"/>
  <c r="AJ17" i="1" s="1"/>
  <c r="A16" i="1"/>
  <c r="AJ16" i="1" s="1"/>
  <c r="A15" i="1"/>
  <c r="AJ15" i="1" s="1"/>
  <c r="A14" i="1"/>
  <c r="AJ14" i="1" s="1"/>
  <c r="A13" i="1"/>
  <c r="AJ13" i="1" s="1"/>
  <c r="A12" i="1"/>
  <c r="AJ12" i="1" s="1"/>
  <c r="A11" i="1"/>
  <c r="AJ11" i="1" s="1"/>
  <c r="A10" i="1"/>
  <c r="AJ10" i="1" s="1"/>
  <c r="A9" i="1"/>
  <c r="AJ9" i="1" s="1"/>
  <c r="A8" i="1"/>
  <c r="AJ8" i="1" s="1"/>
  <c r="A7" i="1"/>
  <c r="AJ7" i="1" s="1"/>
  <c r="A6" i="1"/>
  <c r="AJ6" i="1" s="1"/>
  <c r="AG5" i="1"/>
  <c r="AF5" i="1"/>
  <c r="AE5" i="1"/>
  <c r="A5" i="1"/>
  <c r="AH5" i="1" l="1"/>
  <c r="AJ5" i="1" s="1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F48" i="1" l="1"/>
  <c r="AD61" i="1" l="1"/>
  <c r="AD59" i="1"/>
  <c r="AD57" i="1"/>
  <c r="AD55" i="1"/>
  <c r="AD53" i="1"/>
  <c r="AD51" i="1"/>
  <c r="E61" i="1"/>
  <c r="E59" i="1"/>
  <c r="E57" i="1"/>
  <c r="F57" i="1"/>
  <c r="E55" i="1"/>
  <c r="E53" i="1"/>
  <c r="E51" i="1"/>
  <c r="AD48" i="1"/>
  <c r="AD49" i="1"/>
  <c r="E49" i="1"/>
  <c r="R51" i="1"/>
  <c r="F51" i="1"/>
  <c r="R53" i="1"/>
  <c r="F53" i="1"/>
  <c r="R55" i="1"/>
  <c r="F55" i="1"/>
  <c r="R57" i="1"/>
  <c r="R59" i="1"/>
  <c r="F59" i="1"/>
  <c r="R61" i="1"/>
  <c r="F61" i="1"/>
  <c r="R49" i="1"/>
  <c r="F49" i="1"/>
  <c r="R48" i="1"/>
  <c r="AE53" i="1"/>
  <c r="AG53" i="1"/>
  <c r="AF53" i="1"/>
  <c r="A53" i="1"/>
  <c r="AJ53" i="1" s="1"/>
  <c r="AE51" i="1"/>
  <c r="AG51" i="1"/>
  <c r="AF51" i="1"/>
  <c r="A51" i="1"/>
  <c r="AJ51" i="1" s="1"/>
  <c r="AE55" i="1"/>
  <c r="AG55" i="1"/>
  <c r="AF55" i="1"/>
  <c r="A55" i="1"/>
  <c r="AJ55" i="1" s="1"/>
  <c r="AE57" i="1"/>
  <c r="AG57" i="1"/>
  <c r="AF57" i="1"/>
  <c r="A57" i="1"/>
  <c r="AJ57" i="1" s="1"/>
  <c r="R5" i="2"/>
  <c r="M37" i="2"/>
  <c r="F6" i="2"/>
  <c r="R6" i="2"/>
  <c r="F7" i="2"/>
  <c r="R7" i="2"/>
  <c r="U41" i="2"/>
  <c r="F8" i="2"/>
  <c r="R8" i="2"/>
  <c r="F9" i="2"/>
  <c r="R9" i="2"/>
  <c r="M38" i="2"/>
  <c r="F10" i="2"/>
  <c r="R10" i="2"/>
  <c r="O39" i="2"/>
  <c r="F11" i="2"/>
  <c r="R11" i="2"/>
  <c r="U42" i="2"/>
  <c r="F12" i="2"/>
  <c r="R12" i="2"/>
  <c r="F13" i="2"/>
  <c r="R13" i="2"/>
  <c r="M39" i="2"/>
  <c r="F14" i="2"/>
  <c r="R14" i="2"/>
  <c r="O38" i="2"/>
  <c r="F15" i="2"/>
  <c r="R15" i="2"/>
  <c r="AA40" i="2"/>
  <c r="F16" i="2"/>
  <c r="R16" i="2"/>
  <c r="W42" i="2"/>
  <c r="F17" i="2"/>
  <c r="R17" i="2"/>
  <c r="M40" i="2"/>
  <c r="F18" i="2"/>
  <c r="R18" i="2"/>
  <c r="O41" i="2"/>
  <c r="F19" i="2"/>
  <c r="R19" i="2"/>
  <c r="Q42" i="2"/>
  <c r="F20" i="2"/>
  <c r="R20" i="2"/>
  <c r="F21" i="2"/>
  <c r="R21" i="2"/>
  <c r="M41" i="2"/>
  <c r="F22" i="2"/>
  <c r="R22" i="2"/>
  <c r="O40" i="2"/>
  <c r="F23" i="2"/>
  <c r="R23" i="2"/>
  <c r="AA38" i="2"/>
  <c r="F24" i="2"/>
  <c r="R24" i="2"/>
  <c r="F25" i="2"/>
  <c r="R25" i="2"/>
  <c r="M43" i="2"/>
  <c r="F26" i="2"/>
  <c r="R26" i="2"/>
  <c r="O42" i="2"/>
  <c r="F27" i="2"/>
  <c r="R27" i="2"/>
  <c r="Q40" i="2"/>
  <c r="F28" i="2"/>
  <c r="R28" i="2"/>
  <c r="S41" i="2"/>
  <c r="F29" i="2"/>
  <c r="R29" i="2"/>
  <c r="M42" i="2"/>
  <c r="F30" i="2"/>
  <c r="R30" i="2"/>
  <c r="O43" i="2"/>
  <c r="F31" i="2"/>
  <c r="R31" i="2"/>
  <c r="Q41" i="2"/>
  <c r="F32" i="2"/>
  <c r="R32" i="2"/>
  <c r="O36" i="2"/>
  <c r="S36" i="2"/>
  <c r="U36" i="2"/>
  <c r="W36" i="2"/>
  <c r="AC36" i="2"/>
  <c r="S37" i="2"/>
  <c r="U37" i="2"/>
  <c r="W37" i="2"/>
  <c r="AA37" i="2"/>
  <c r="AC37" i="2"/>
  <c r="S38" i="2"/>
  <c r="U38" i="2"/>
  <c r="W38" i="2"/>
  <c r="AC38" i="2"/>
  <c r="Q39" i="2"/>
  <c r="U39" i="2"/>
  <c r="W39" i="2"/>
  <c r="AA39" i="2"/>
  <c r="AC39" i="2"/>
  <c r="S40" i="2"/>
  <c r="W40" i="2"/>
  <c r="AC40" i="2"/>
  <c r="AA41" i="2"/>
  <c r="AC41" i="2"/>
  <c r="S42" i="2"/>
  <c r="AA42" i="2"/>
  <c r="AC42" i="2"/>
  <c r="Q43" i="2"/>
  <c r="S43" i="2"/>
  <c r="U43" i="2"/>
  <c r="Y43" i="2"/>
  <c r="AC43" i="2"/>
  <c r="F12" i="1"/>
  <c r="F15" i="1"/>
  <c r="F20" i="1"/>
  <c r="F23" i="1"/>
  <c r="R30" i="1"/>
  <c r="R25" i="1"/>
  <c r="R8" i="1"/>
  <c r="R11" i="1"/>
  <c r="R16" i="1"/>
  <c r="R19" i="1"/>
  <c r="R24" i="1"/>
  <c r="R26" i="1"/>
  <c r="R29" i="1"/>
  <c r="F8" i="1"/>
  <c r="F16" i="1"/>
  <c r="R31" i="1"/>
  <c r="R28" i="1"/>
  <c r="R21" i="1"/>
  <c r="R18" i="1"/>
  <c r="R12" i="1"/>
  <c r="R7" i="1"/>
  <c r="AE65" i="1"/>
  <c r="AG65" i="1"/>
  <c r="AF65" i="1"/>
  <c r="AE63" i="1"/>
  <c r="AG63" i="1"/>
  <c r="AF63" i="1"/>
  <c r="AE61" i="1"/>
  <c r="AG61" i="1"/>
  <c r="AF61" i="1"/>
  <c r="AE59" i="1"/>
  <c r="AG59" i="1"/>
  <c r="AF59" i="1"/>
  <c r="AE49" i="1"/>
  <c r="AH49" i="1" s="1"/>
  <c r="AF49" i="1"/>
  <c r="AG49" i="1"/>
  <c r="AE48" i="1"/>
  <c r="AF48" i="1"/>
  <c r="AG48" i="1"/>
  <c r="A65" i="1"/>
  <c r="A63" i="1"/>
  <c r="AJ63" i="1" s="1"/>
  <c r="A61" i="1"/>
  <c r="AJ61" i="1" s="1"/>
  <c r="A59" i="1"/>
  <c r="AJ59" i="1" s="1"/>
  <c r="A49" i="1"/>
  <c r="AJ49" i="1" s="1"/>
  <c r="A48" i="1"/>
  <c r="AJ48" i="1" s="1"/>
  <c r="E48" i="1"/>
  <c r="Y43" i="1"/>
  <c r="O43" i="1"/>
  <c r="M43" i="1"/>
  <c r="AA42" i="1"/>
  <c r="W42" i="1"/>
  <c r="U42" i="1"/>
  <c r="S42" i="1"/>
  <c r="Q42" i="1"/>
  <c r="O42" i="1"/>
  <c r="M42" i="1"/>
  <c r="AA41" i="1"/>
  <c r="U41" i="1"/>
  <c r="S41" i="1"/>
  <c r="Q41" i="1"/>
  <c r="O41" i="1"/>
  <c r="M41" i="1"/>
  <c r="AA40" i="1"/>
  <c r="S40" i="1"/>
  <c r="Q40" i="1"/>
  <c r="O40" i="1"/>
  <c r="M40" i="1"/>
  <c r="AA39" i="1"/>
  <c r="Q39" i="1"/>
  <c r="O39" i="1"/>
  <c r="M39" i="1"/>
  <c r="AA38" i="1"/>
  <c r="O38" i="1"/>
  <c r="M38" i="1"/>
  <c r="M37" i="1"/>
  <c r="O36" i="1"/>
  <c r="AC36" i="1" s="1"/>
  <c r="R15" i="1"/>
  <c r="R17" i="1"/>
  <c r="R22" i="1"/>
  <c r="R27" i="1"/>
  <c r="R32" i="1"/>
  <c r="F11" i="1"/>
  <c r="F7" i="1"/>
  <c r="F32" i="1"/>
  <c r="F28" i="1"/>
  <c r="F24" i="1"/>
  <c r="R20" i="1"/>
  <c r="R13" i="1"/>
  <c r="R10" i="1"/>
  <c r="R6" i="1"/>
  <c r="R14" i="1"/>
  <c r="R9" i="1"/>
  <c r="R23" i="1"/>
  <c r="F31" i="1"/>
  <c r="F27" i="1"/>
  <c r="F19" i="1"/>
  <c r="F6" i="1"/>
  <c r="F30" i="1"/>
  <c r="F26" i="1"/>
  <c r="F22" i="1"/>
  <c r="F18" i="1"/>
  <c r="F14" i="1"/>
  <c r="F10" i="1"/>
  <c r="R5" i="1"/>
  <c r="F29" i="1"/>
  <c r="F25" i="1"/>
  <c r="F21" i="1"/>
  <c r="F17" i="1"/>
  <c r="F13" i="1"/>
  <c r="F9" i="1"/>
  <c r="F5" i="1"/>
  <c r="AJ65" i="1" l="1"/>
  <c r="AH65" i="1"/>
  <c r="AD65" i="1"/>
  <c r="Y37" i="2"/>
  <c r="Y38" i="2"/>
  <c r="Q37" i="2"/>
  <c r="Y40" i="2"/>
  <c r="Y36" i="2"/>
  <c r="AA36" i="2"/>
  <c r="Y39" i="2"/>
  <c r="Y41" i="2"/>
  <c r="W43" i="2"/>
  <c r="Q36" i="2"/>
  <c r="W38" i="1"/>
  <c r="AC37" i="1"/>
  <c r="AC42" i="1"/>
  <c r="Y36" i="1"/>
  <c r="U39" i="1"/>
  <c r="Q36" i="1"/>
  <c r="Q37" i="1"/>
  <c r="S37" i="1"/>
  <c r="U37" i="1"/>
  <c r="W37" i="1"/>
  <c r="Y37" i="1"/>
  <c r="AA37" i="1"/>
  <c r="Q43" i="1"/>
  <c r="U36" i="1"/>
  <c r="W36" i="1"/>
  <c r="U38" i="1"/>
  <c r="Y39" i="1"/>
  <c r="Y41" i="1"/>
  <c r="U43" i="1"/>
  <c r="W43" i="1"/>
  <c r="AC40" i="1"/>
  <c r="AC43" i="1"/>
  <c r="S36" i="1"/>
  <c r="AA36" i="1"/>
  <c r="Y38" i="1"/>
  <c r="W39" i="1"/>
  <c r="Y40" i="1"/>
  <c r="S43" i="1"/>
  <c r="S38" i="1"/>
  <c r="AH48" i="1"/>
  <c r="R65" i="1"/>
  <c r="AH63" i="1"/>
  <c r="AP64" i="1"/>
  <c r="C15" i="3" s="1"/>
  <c r="AH61" i="1"/>
  <c r="AP60" i="1" s="1"/>
  <c r="C19" i="3" s="1"/>
  <c r="AH59" i="1"/>
  <c r="AP59" i="1" s="1"/>
  <c r="C20" i="3" s="1"/>
  <c r="AH57" i="1"/>
  <c r="AP57" i="1" s="1"/>
  <c r="C22" i="3" s="1"/>
  <c r="AH55" i="1"/>
  <c r="AP55" i="1" s="1"/>
  <c r="C24" i="3" s="1"/>
  <c r="AH53" i="1"/>
  <c r="AP52" i="1" s="1"/>
  <c r="C27" i="3" s="1"/>
  <c r="AH51" i="1"/>
  <c r="AP51" i="1" s="1"/>
  <c r="C28" i="3" s="1"/>
  <c r="AD63" i="1"/>
  <c r="R63" i="1"/>
  <c r="F63" i="1"/>
  <c r="W40" i="1"/>
  <c r="AC38" i="1"/>
  <c r="AC41" i="1"/>
  <c r="E65" i="1"/>
  <c r="F65" i="1"/>
  <c r="AP65" i="1" s="1"/>
  <c r="AC39" i="1"/>
  <c r="E63" i="1"/>
  <c r="AP50" i="1" l="1"/>
  <c r="C29" i="3" s="1"/>
  <c r="AP62" i="1"/>
  <c r="C17" i="3" s="1"/>
  <c r="AP63" i="1"/>
  <c r="C16" i="3" s="1"/>
  <c r="AP61" i="1"/>
  <c r="C18" i="3" s="1"/>
  <c r="AP58" i="1"/>
  <c r="C21" i="3" s="1"/>
  <c r="AP56" i="1"/>
  <c r="C23" i="3" s="1"/>
  <c r="AP54" i="1"/>
  <c r="C25" i="3" s="1"/>
  <c r="AP53" i="1"/>
  <c r="C26" i="3" s="1"/>
</calcChain>
</file>

<file path=xl/sharedStrings.xml><?xml version="1.0" encoding="utf-8"?>
<sst xmlns="http://schemas.openxmlformats.org/spreadsheetml/2006/main" count="267" uniqueCount="52">
  <si>
    <t>P</t>
  </si>
  <si>
    <t>Teams</t>
  </si>
  <si>
    <t>Z-Nr.</t>
  </si>
  <si>
    <t>A</t>
  </si>
  <si>
    <t>B</t>
  </si>
  <si>
    <t>C</t>
  </si>
  <si>
    <t>D</t>
  </si>
  <si>
    <t>E</t>
  </si>
  <si>
    <t>F</t>
  </si>
  <si>
    <t>G</t>
  </si>
  <si>
    <t>H</t>
  </si>
  <si>
    <t>Rang</t>
  </si>
  <si>
    <t>Pt.</t>
  </si>
  <si>
    <t>½ -Finals</t>
  </si>
  <si>
    <t>Kleiner Final</t>
  </si>
  <si>
    <t>Final</t>
  </si>
  <si>
    <t>Plazierungszug 7./8.</t>
  </si>
  <si>
    <t>Plazierungszug 5./6.</t>
  </si>
  <si>
    <t>Turnier:</t>
  </si>
  <si>
    <t>Turnierleiter:</t>
  </si>
  <si>
    <t>Datum:</t>
  </si>
  <si>
    <t>Gewichtsklasse:</t>
  </si>
  <si>
    <t>8-Turnier</t>
  </si>
  <si>
    <t>Zeit:</t>
  </si>
  <si>
    <t>Plazierungszug 9./10.</t>
  </si>
  <si>
    <t>Plazierungszug 11./12.</t>
  </si>
  <si>
    <t>Plazierungszug 13./14.</t>
  </si>
  <si>
    <t>Plazierungszug 15./16.</t>
  </si>
  <si>
    <t>Prüfung</t>
  </si>
  <si>
    <t>(</t>
  </si>
  <si>
    <t>)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</si>
  <si>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</si>
  <si>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</si>
  <si>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</si>
  <si>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</si>
  <si>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</si>
  <si>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</si>
  <si>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</si>
  <si>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</si>
  <si>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</si>
  <si>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</si>
  <si>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</si>
  <si>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</si>
  <si>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</si>
  <si>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</si>
  <si>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Rangliste</t>
  </si>
  <si>
    <t>Besten Dank fürs mitmachen.</t>
  </si>
  <si>
    <t xml:space="preserve">Pokal-Sponsor: </t>
  </si>
  <si>
    <t>Rangliste Final</t>
  </si>
  <si>
    <t>15.</t>
  </si>
  <si>
    <t>16.</t>
  </si>
  <si>
    <t xml:space="preserve">Turnier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</si>
</sst>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"/>
    <numFmt numFmtId="165" formatCode="hh:mm:ss;@"/>
  </numFmts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u/>
      <sz val="20"/>
      <name val="Arial"/>
      <family val="2"/>
    </font>
    <font>
      <b/>
      <sz val="14"/>
      <name val="Times New Roman"/>
      <family val="1"/>
    </font>
    <font>
      <b/>
      <sz val="18"/>
      <color rgb="FFFF0000"/>
      <name val="Times New Roman"/>
      <family val="1"/>
    </font>
    <font>
      <b/>
      <sz val="14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7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2" xfId="0" applyFont="1" applyBorder="1" applyAlignment="1"/>
    <xf numFmtId="0" fontId="1" fillId="0" borderId="4" xfId="0" applyFont="1" applyBorder="1" applyAlignment="1"/>
    <xf numFmtId="0" fontId="1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1" fillId="1" borderId="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1" borderId="7" xfId="0" applyFill="1" applyBorder="1" applyAlignment="1">
      <alignment horizontal="center"/>
    </xf>
    <xf numFmtId="0" fontId="1" fillId="1" borderId="7" xfId="0" applyFont="1" applyFill="1" applyBorder="1" applyAlignment="1">
      <alignment horizontal="center"/>
    </xf>
    <xf numFmtId="0" fontId="1" fillId="1" borderId="8" xfId="0" applyFont="1" applyFill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1" fillId="1" borderId="13" xfId="0" applyFont="1" applyFill="1" applyBorder="1" applyAlignment="1">
      <alignment horizontal="center"/>
    </xf>
    <xf numFmtId="0" fontId="1" fillId="1" borderId="12" xfId="0" applyFont="1" applyFill="1" applyBorder="1" applyAlignment="1"/>
    <xf numFmtId="0" fontId="0" fillId="1" borderId="14" xfId="0" applyFill="1" applyBorder="1" applyAlignment="1">
      <alignment horizontal="center"/>
    </xf>
    <xf numFmtId="0" fontId="1" fillId="1" borderId="15" xfId="0" applyFont="1" applyFill="1" applyBorder="1" applyAlignment="1">
      <alignment horizontal="center"/>
    </xf>
    <xf numFmtId="0" fontId="1" fillId="1" borderId="3" xfId="0" applyFont="1" applyFill="1" applyBorder="1" applyAlignment="1">
      <alignment horizontal="center"/>
    </xf>
    <xf numFmtId="0" fontId="0" fillId="1" borderId="4" xfId="0" applyFill="1" applyBorder="1" applyAlignment="1">
      <alignment horizontal="center"/>
    </xf>
    <xf numFmtId="0" fontId="1" fillId="1" borderId="4" xfId="0" applyFont="1" applyFill="1" applyBorder="1" applyAlignment="1"/>
    <xf numFmtId="0" fontId="1" fillId="1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1" borderId="7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1" borderId="1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1" borderId="12" xfId="0" applyFill="1" applyBorder="1" applyAlignment="1" applyProtection="1">
      <alignment horizontal="center"/>
      <protection locked="0"/>
    </xf>
    <xf numFmtId="0" fontId="0" fillId="1" borderId="4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0" fontId="3" fillId="0" borderId="9" xfId="0" applyFont="1" applyBorder="1" applyAlignment="1">
      <alignment horizontal="center"/>
    </xf>
    <xf numFmtId="0" fontId="1" fillId="0" borderId="4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1" borderId="6" xfId="0" applyFont="1" applyFill="1" applyBorder="1" applyAlignment="1">
      <alignment horizontal="center"/>
    </xf>
    <xf numFmtId="0" fontId="3" fillId="0" borderId="0" xfId="1"/>
    <xf numFmtId="0" fontId="3" fillId="0" borderId="0" xfId="1" applyAlignment="1">
      <alignment horizontal="center"/>
    </xf>
    <xf numFmtId="49" fontId="6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left"/>
    </xf>
    <xf numFmtId="0" fontId="7" fillId="0" borderId="0" xfId="1" applyFont="1" applyAlignment="1">
      <alignment horizontal="left"/>
    </xf>
    <xf numFmtId="0" fontId="3" fillId="0" borderId="0" xfId="0" quotePrefix="1" applyFont="1"/>
    <xf numFmtId="0" fontId="1" fillId="0" borderId="0" xfId="0" applyFont="1" applyBorder="1" applyAlignment="1" applyProtection="1">
      <protection locked="0"/>
    </xf>
    <xf numFmtId="0" fontId="0" fillId="1" borderId="30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1" applyProtection="1">
      <protection locked="0"/>
    </xf>
    <xf numFmtId="0" fontId="3" fillId="0" borderId="0" xfId="1" applyAlignment="1" applyProtection="1">
      <alignment horizontal="center"/>
      <protection locked="0"/>
    </xf>
    <xf numFmtId="0" fontId="8" fillId="0" borderId="0" xfId="1" applyFont="1" applyAlignment="1" applyProtection="1">
      <alignment horizontal="left" vertical="center"/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165" fontId="0" fillId="0" borderId="0" xfId="0" applyNumberFormat="1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 horizontal="center" textRotation="90"/>
      <protection locked="0"/>
    </xf>
    <xf numFmtId="165" fontId="0" fillId="0" borderId="0" xfId="0" applyNumberFormat="1" applyProtection="1"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5" fontId="1" fillId="1" borderId="0" xfId="0" applyNumberFormat="1" applyFont="1" applyFill="1" applyBorder="1" applyAlignment="1" applyProtection="1">
      <alignment horizontal="center"/>
      <protection locked="0"/>
    </xf>
    <xf numFmtId="165" fontId="1" fillId="2" borderId="0" xfId="0" applyNumberFormat="1" applyFont="1" applyFill="1" applyBorder="1" applyAlignment="1" applyProtection="1">
      <alignment horizontal="center"/>
      <protection locked="0"/>
    </xf>
    <xf numFmtId="0" fontId="0" fillId="1" borderId="16" xfId="0" applyFill="1" applyBorder="1" applyAlignment="1"/>
    <xf numFmtId="0" fontId="0" fillId="1" borderId="17" xfId="0" applyFill="1" applyBorder="1" applyAlignment="1"/>
    <xf numFmtId="0" fontId="0" fillId="1" borderId="18" xfId="0" applyFill="1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1" borderId="16" xfId="0" applyFill="1" applyBorder="1" applyAlignment="1">
      <alignment horizontal="center"/>
    </xf>
    <xf numFmtId="0" fontId="0" fillId="1" borderId="17" xfId="0" applyFill="1" applyBorder="1" applyAlignment="1">
      <alignment horizontal="center"/>
    </xf>
    <xf numFmtId="0" fontId="0" fillId="1" borderId="18" xfId="0" applyFill="1" applyBorder="1" applyAlignment="1">
      <alignment horizontal="center"/>
    </xf>
    <xf numFmtId="0" fontId="0" fillId="1" borderId="9" xfId="0" applyFill="1" applyBorder="1" applyAlignment="1">
      <alignment horizontal="center"/>
    </xf>
    <xf numFmtId="0" fontId="0" fillId="1" borderId="22" xfId="0" applyFill="1" applyBorder="1" applyAlignment="1">
      <alignment horizontal="center"/>
    </xf>
    <xf numFmtId="0" fontId="0" fillId="1" borderId="23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1" borderId="19" xfId="0" applyFill="1" applyBorder="1" applyAlignment="1">
      <alignment horizontal="center"/>
    </xf>
    <xf numFmtId="0" fontId="0" fillId="1" borderId="20" xfId="0" applyFill="1" applyBorder="1" applyAlignment="1">
      <alignment horizontal="center"/>
    </xf>
    <xf numFmtId="0" fontId="0" fillId="1" borderId="21" xfId="0" applyFill="1" applyBorder="1" applyAlignment="1">
      <alignment horizontal="center"/>
    </xf>
    <xf numFmtId="0" fontId="0" fillId="1" borderId="9" xfId="0" applyFill="1" applyBorder="1" applyAlignment="1">
      <alignment horizontal="left"/>
    </xf>
    <xf numFmtId="0" fontId="0" fillId="1" borderId="22" xfId="0" applyFill="1" applyBorder="1" applyAlignment="1">
      <alignment horizontal="left"/>
    </xf>
    <xf numFmtId="0" fontId="0" fillId="1" borderId="23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1" fillId="0" borderId="9" xfId="0" applyFont="1" applyBorder="1" applyAlignment="1" applyProtection="1">
      <alignment horizontal="center"/>
    </xf>
    <xf numFmtId="0" fontId="1" fillId="0" borderId="22" xfId="0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0" fontId="0" fillId="1" borderId="19" xfId="0" applyFill="1" applyBorder="1" applyAlignment="1">
      <alignment horizontal="left"/>
    </xf>
    <xf numFmtId="0" fontId="0" fillId="1" borderId="20" xfId="0" applyFill="1" applyBorder="1" applyAlignment="1">
      <alignment horizontal="left"/>
    </xf>
    <xf numFmtId="0" fontId="0" fillId="1" borderId="21" xfId="0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3" fillId="0" borderId="16" xfId="0" applyFont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3" fillId="1" borderId="19" xfId="0" applyFont="1" applyFill="1" applyBorder="1" applyAlignment="1" applyProtection="1">
      <protection locked="0"/>
    </xf>
    <xf numFmtId="0" fontId="0" fillId="1" borderId="20" xfId="0" applyFill="1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3" borderId="24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1" borderId="27" xfId="0" applyFont="1" applyFill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1" fillId="1" borderId="7" xfId="0" applyFont="1" applyFill="1" applyBorder="1" applyAlignment="1">
      <alignment horizontal="center"/>
    </xf>
    <xf numFmtId="0" fontId="1" fillId="1" borderId="1" xfId="0" applyFont="1" applyFill="1" applyBorder="1" applyAlignment="1" applyProtection="1">
      <alignment horizontal="center"/>
      <protection locked="0"/>
    </xf>
    <xf numFmtId="0" fontId="1" fillId="1" borderId="28" xfId="0" applyFont="1" applyFill="1" applyBorder="1" applyAlignment="1" applyProtection="1">
      <alignment horizontal="center"/>
      <protection locked="0"/>
    </xf>
    <xf numFmtId="0" fontId="0" fillId="3" borderId="16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1" borderId="1" xfId="0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1" borderId="6" xfId="0" applyFont="1" applyFill="1" applyBorder="1" applyAlignment="1">
      <alignment horizontal="center"/>
    </xf>
    <xf numFmtId="0" fontId="1" fillId="1" borderId="7" xfId="0" applyFont="1" applyFill="1" applyBorder="1" applyAlignment="1" applyProtection="1">
      <alignment horizontal="center"/>
      <protection locked="0"/>
    </xf>
    <xf numFmtId="0" fontId="1" fillId="1" borderId="8" xfId="0" applyFont="1" applyFill="1" applyBorder="1" applyAlignment="1" applyProtection="1">
      <alignment horizontal="center"/>
      <protection locked="0"/>
    </xf>
    <xf numFmtId="0" fontId="3" fillId="1" borderId="16" xfId="0" applyFont="1" applyFill="1" applyBorder="1" applyAlignment="1" applyProtection="1">
      <protection locked="0"/>
    </xf>
    <xf numFmtId="0" fontId="0" fillId="1" borderId="17" xfId="0" applyFill="1" applyBorder="1" applyAlignment="1" applyProtection="1">
      <protection locked="0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1" borderId="19" xfId="0" applyFill="1" applyBorder="1" applyAlignment="1"/>
    <xf numFmtId="0" fontId="0" fillId="1" borderId="20" xfId="0" applyFill="1" applyBorder="1" applyAlignment="1"/>
    <xf numFmtId="0" fontId="0" fillId="1" borderId="21" xfId="0" applyFill="1" applyBorder="1" applyAlignment="1"/>
    <xf numFmtId="0" fontId="1" fillId="0" borderId="29" xfId="0" applyFont="1" applyBorder="1" applyAlignment="1" applyProtection="1">
      <protection locked="0"/>
    </xf>
    <xf numFmtId="0" fontId="1" fillId="0" borderId="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1" borderId="1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24" xfId="0" applyFont="1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left" indent="1"/>
      <protection locked="0"/>
    </xf>
    <xf numFmtId="0" fontId="0" fillId="0" borderId="29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1" borderId="16" xfId="0" applyFill="1" applyBorder="1" applyAlignment="1" applyProtection="1"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P68"/>
  <sheetViews>
    <sheetView tabSelected="1" view="pageLayout" zoomScaleNormal="120" zoomScaleSheetLayoutView="100" workbookViewId="0">
      <selection activeCell="C1" sqref="C1:I1"/>
    </sheetView>
  </sheetViews>
  <sheetFormatPr baseColWidth="10" defaultColWidth="3.28515625" defaultRowHeight="12.75" x14ac:dyDescent="0.2"/>
  <cols>
    <col min="1" max="13" width="3.28515625" customWidth="1"/>
    <col min="14" max="14" width="1.7109375" customWidth="1"/>
    <col min="15" max="15" width="1.5703125" customWidth="1"/>
    <col min="16" max="17" width="3.28515625" customWidth="1"/>
    <col min="18" max="19" width="1.7109375" customWidth="1"/>
    <col min="20" max="21" width="3.28515625" customWidth="1"/>
    <col min="22" max="23" width="1.7109375" customWidth="1"/>
    <col min="24" max="25" width="3.28515625" customWidth="1"/>
    <col min="26" max="27" width="1.7109375" customWidth="1"/>
    <col min="28" max="33" width="3.28515625" customWidth="1"/>
    <col min="34" max="34" width="3.7109375" style="24" customWidth="1"/>
    <col min="35" max="35" width="15.7109375" style="74" customWidth="1"/>
    <col min="36" max="36" width="10.5703125" customWidth="1"/>
  </cols>
  <sheetData>
    <row r="1" spans="1:36" ht="17.100000000000001" customHeight="1" x14ac:dyDescent="0.2">
      <c r="A1" t="s">
        <v>18</v>
      </c>
      <c r="C1" s="170"/>
      <c r="D1" s="170"/>
      <c r="E1" s="170"/>
      <c r="F1" s="170"/>
      <c r="G1" s="170"/>
      <c r="H1" s="170"/>
      <c r="I1" s="170"/>
      <c r="K1" t="s">
        <v>20</v>
      </c>
      <c r="M1" s="159"/>
      <c r="N1" s="171"/>
      <c r="O1" s="171"/>
      <c r="P1" s="171"/>
      <c r="Q1" s="171"/>
      <c r="R1" s="171"/>
      <c r="S1" s="171"/>
      <c r="U1" t="s">
        <v>21</v>
      </c>
      <c r="AA1" s="159"/>
      <c r="AB1" s="159"/>
      <c r="AC1" s="159"/>
      <c r="AD1" s="159"/>
      <c r="AE1" s="159"/>
      <c r="AF1" s="159"/>
      <c r="AG1" s="63"/>
      <c r="AI1" s="75"/>
    </row>
    <row r="2" spans="1:36" ht="17.100000000000001" customHeight="1" x14ac:dyDescent="0.2">
      <c r="A2" t="s">
        <v>19</v>
      </c>
      <c r="E2" s="159"/>
      <c r="F2" s="159"/>
      <c r="G2" s="159"/>
      <c r="H2" s="159"/>
      <c r="I2" s="159"/>
      <c r="J2" s="159"/>
      <c r="K2" s="159"/>
      <c r="L2" s="159"/>
      <c r="AI2" s="75"/>
    </row>
    <row r="3" spans="1:36" ht="2.25" customHeight="1" thickBot="1" x14ac:dyDescent="0.25">
      <c r="AC3" s="2" t="s">
        <v>22</v>
      </c>
      <c r="AI3" s="75"/>
    </row>
    <row r="4" spans="1:36" ht="14.1" customHeight="1" thickBot="1" x14ac:dyDescent="0.25">
      <c r="A4" s="6" t="s">
        <v>0</v>
      </c>
      <c r="B4" s="9">
        <v>1</v>
      </c>
      <c r="C4" s="9">
        <v>2</v>
      </c>
      <c r="D4" s="51">
        <v>3</v>
      </c>
      <c r="E4" s="16"/>
      <c r="F4" s="123" t="s">
        <v>1</v>
      </c>
      <c r="G4" s="155"/>
      <c r="H4" s="155"/>
      <c r="I4" s="155"/>
      <c r="J4" s="155"/>
      <c r="K4" s="155"/>
      <c r="L4" s="155"/>
      <c r="M4" s="155"/>
      <c r="N4" s="154"/>
      <c r="O4" s="123" t="s">
        <v>2</v>
      </c>
      <c r="P4" s="155"/>
      <c r="Q4" s="154"/>
      <c r="R4" s="123" t="s">
        <v>1</v>
      </c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4"/>
      <c r="AD4" s="7"/>
      <c r="AE4" s="9">
        <v>1</v>
      </c>
      <c r="AF4" s="9">
        <v>2</v>
      </c>
      <c r="AG4" s="51">
        <v>3</v>
      </c>
      <c r="AH4" s="8" t="s">
        <v>0</v>
      </c>
      <c r="AI4" s="74" t="s">
        <v>23</v>
      </c>
      <c r="AJ4" s="73" t="s">
        <v>28</v>
      </c>
    </row>
    <row r="5" spans="1:36" ht="14.1" customHeight="1" x14ac:dyDescent="0.2">
      <c r="A5" s="56" t="str">
        <f>IF(B5="","",IF(C5="",B5,IF(B5+C5=2,3,IF(D5="",B5+C5,B5+C5+D5))))</f>
        <v/>
      </c>
      <c r="B5" s="43"/>
      <c r="C5" s="43"/>
      <c r="D5" s="43"/>
      <c r="E5" s="29" t="s">
        <v>3</v>
      </c>
      <c r="F5" s="156" t="str">
        <f>IF(C36="","",C36)</f>
        <v/>
      </c>
      <c r="G5" s="157"/>
      <c r="H5" s="157"/>
      <c r="I5" s="157"/>
      <c r="J5" s="157"/>
      <c r="K5" s="157"/>
      <c r="L5" s="157"/>
      <c r="M5" s="157"/>
      <c r="N5" s="158"/>
      <c r="O5" s="101">
        <v>1</v>
      </c>
      <c r="P5" s="102"/>
      <c r="Q5" s="103"/>
      <c r="R5" s="156" t="str">
        <f>IF(C37="","",C37)</f>
        <v/>
      </c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8"/>
      <c r="AD5" s="29" t="s">
        <v>4</v>
      </c>
      <c r="AE5" s="28" t="str">
        <f>IF(B5=1,"0",IF(B5="","","1"))</f>
        <v/>
      </c>
      <c r="AF5" s="28" t="str">
        <f t="shared" ref="AF5:AG5" si="0">IF(C5=1,"0",IF(C5="","","1"))</f>
        <v/>
      </c>
      <c r="AG5" s="64" t="str">
        <f t="shared" si="0"/>
        <v/>
      </c>
      <c r="AH5" s="30" t="str">
        <f>IF(AE5="","",IF(AF5="",AE5,IF(AE5+AF5=2,3,IF(AG5="",AE5+AF5,AE5+AF5+AG5))))</f>
        <v/>
      </c>
      <c r="AJ5" s="62" t="str">
        <f>IF(A5="","",IF(AND(A5=1,AF5=1)+OR(C5="")+AND(A5+AH5&gt;3)+OR(A5+AH5=2),"nicht i.o.","i.o."))</f>
        <v/>
      </c>
    </row>
    <row r="6" spans="1:36" ht="14.1" customHeight="1" x14ac:dyDescent="0.2">
      <c r="A6" s="12" t="str">
        <f t="shared" ref="A6:A32" si="1">IF(B6="","",IF(C6="",B6,IF(B6+C6=2,3,IF(D6="",B6+C6,B6+C6+D6))))</f>
        <v/>
      </c>
      <c r="B6" s="44"/>
      <c r="C6" s="44"/>
      <c r="D6" s="44"/>
      <c r="E6" s="1" t="s">
        <v>5</v>
      </c>
      <c r="F6" s="83" t="str">
        <f>IF(C38="","",C38)</f>
        <v/>
      </c>
      <c r="G6" s="84"/>
      <c r="H6" s="84"/>
      <c r="I6" s="84"/>
      <c r="J6" s="84"/>
      <c r="K6" s="84"/>
      <c r="L6" s="84"/>
      <c r="M6" s="84"/>
      <c r="N6" s="85"/>
      <c r="O6" s="89">
        <v>2</v>
      </c>
      <c r="P6" s="90"/>
      <c r="Q6" s="91"/>
      <c r="R6" s="83" t="str">
        <f>IF(C39="","",C39)</f>
        <v/>
      </c>
      <c r="S6" s="84"/>
      <c r="T6" s="84"/>
      <c r="U6" s="84"/>
      <c r="V6" s="84"/>
      <c r="W6" s="84"/>
      <c r="X6" s="84"/>
      <c r="Y6" s="84"/>
      <c r="Z6" s="84"/>
      <c r="AA6" s="84"/>
      <c r="AB6" s="84"/>
      <c r="AC6" s="85"/>
      <c r="AD6" s="1" t="s">
        <v>6</v>
      </c>
      <c r="AE6" s="13" t="str">
        <f t="shared" ref="AE6:AE32" si="2">IF(B6=1,"0",IF(B6="","","1"))</f>
        <v/>
      </c>
      <c r="AF6" s="13" t="str">
        <f t="shared" ref="AF6:AF32" si="3">IF(C6=1,"0",IF(C6="","","1"))</f>
        <v/>
      </c>
      <c r="AG6" s="65" t="str">
        <f t="shared" ref="AG6:AG32" si="4">IF(D6=1,"0",IF(D6="","","1"))</f>
        <v/>
      </c>
      <c r="AH6" s="15" t="str">
        <f t="shared" ref="AH6:AH32" si="5">IF(AE6="","",IF(AF6="",AE6,IF(AE6+AF6=2,3,IF(AG6="",AE6+AF6,AE6+AF6+AG6))))</f>
        <v/>
      </c>
      <c r="AJ6" s="62" t="str">
        <f t="shared" ref="AJ6:AJ65" si="6">IF(A6="","",IF(AND(A6=1,AF6=1)+OR(C6="")+AND(A6+AH6&gt;3)+OR(A6+AH6=2),"nicht i.o.","i.o."))</f>
        <v/>
      </c>
    </row>
    <row r="7" spans="1:36" ht="14.1" customHeight="1" x14ac:dyDescent="0.2">
      <c r="A7" s="20" t="str">
        <f t="shared" si="1"/>
        <v/>
      </c>
      <c r="B7" s="45"/>
      <c r="C7" s="45"/>
      <c r="D7" s="45"/>
      <c r="E7" s="31" t="s">
        <v>7</v>
      </c>
      <c r="F7" s="80" t="str">
        <f>IF(C40="","",C40)</f>
        <v/>
      </c>
      <c r="G7" s="81"/>
      <c r="H7" s="81"/>
      <c r="I7" s="81"/>
      <c r="J7" s="81"/>
      <c r="K7" s="81"/>
      <c r="L7" s="81"/>
      <c r="M7" s="81"/>
      <c r="N7" s="82"/>
      <c r="O7" s="92">
        <v>3</v>
      </c>
      <c r="P7" s="93"/>
      <c r="Q7" s="94"/>
      <c r="R7" s="80" t="str">
        <f>IF(C41="","",C41)</f>
        <v/>
      </c>
      <c r="S7" s="81"/>
      <c r="T7" s="81"/>
      <c r="U7" s="81"/>
      <c r="V7" s="81"/>
      <c r="W7" s="81"/>
      <c r="X7" s="81"/>
      <c r="Y7" s="81"/>
      <c r="Z7" s="81"/>
      <c r="AA7" s="81"/>
      <c r="AB7" s="81"/>
      <c r="AC7" s="82"/>
      <c r="AD7" s="31" t="s">
        <v>8</v>
      </c>
      <c r="AE7" s="28" t="str">
        <f t="shared" si="2"/>
        <v/>
      </c>
      <c r="AF7" s="28" t="str">
        <f t="shared" si="3"/>
        <v/>
      </c>
      <c r="AG7" s="64" t="str">
        <f t="shared" si="4"/>
        <v/>
      </c>
      <c r="AH7" s="30" t="str">
        <f t="shared" si="5"/>
        <v/>
      </c>
      <c r="AJ7" s="62" t="str">
        <f t="shared" si="6"/>
        <v/>
      </c>
    </row>
    <row r="8" spans="1:36" ht="14.1" customHeight="1" x14ac:dyDescent="0.2">
      <c r="A8" s="12" t="str">
        <f t="shared" si="1"/>
        <v/>
      </c>
      <c r="B8" s="44"/>
      <c r="C8" s="44"/>
      <c r="D8" s="44"/>
      <c r="E8" s="1" t="s">
        <v>9</v>
      </c>
      <c r="F8" s="83" t="str">
        <f>IF(C42="","",C42)</f>
        <v/>
      </c>
      <c r="G8" s="84"/>
      <c r="H8" s="84"/>
      <c r="I8" s="84"/>
      <c r="J8" s="84"/>
      <c r="K8" s="84"/>
      <c r="L8" s="84"/>
      <c r="M8" s="84"/>
      <c r="N8" s="85"/>
      <c r="O8" s="89">
        <v>4</v>
      </c>
      <c r="P8" s="90"/>
      <c r="Q8" s="91"/>
      <c r="R8" s="83" t="str">
        <f>IF(C43="","",C43)</f>
        <v/>
      </c>
      <c r="S8" s="84"/>
      <c r="T8" s="84"/>
      <c r="U8" s="84"/>
      <c r="V8" s="84"/>
      <c r="W8" s="84"/>
      <c r="X8" s="84"/>
      <c r="Y8" s="84"/>
      <c r="Z8" s="84"/>
      <c r="AA8" s="84"/>
      <c r="AB8" s="84"/>
      <c r="AC8" s="85"/>
      <c r="AD8" s="1" t="s">
        <v>10</v>
      </c>
      <c r="AE8" s="13" t="str">
        <f t="shared" si="2"/>
        <v/>
      </c>
      <c r="AF8" s="13" t="str">
        <f t="shared" si="3"/>
        <v/>
      </c>
      <c r="AG8" s="65" t="str">
        <f t="shared" si="4"/>
        <v/>
      </c>
      <c r="AH8" s="15" t="str">
        <f t="shared" si="5"/>
        <v/>
      </c>
      <c r="AJ8" s="62" t="str">
        <f t="shared" si="6"/>
        <v/>
      </c>
    </row>
    <row r="9" spans="1:36" ht="14.1" customHeight="1" x14ac:dyDescent="0.2">
      <c r="A9" s="20" t="str">
        <f t="shared" si="1"/>
        <v/>
      </c>
      <c r="B9" s="45"/>
      <c r="C9" s="45"/>
      <c r="D9" s="45"/>
      <c r="E9" s="31" t="s">
        <v>3</v>
      </c>
      <c r="F9" s="80" t="str">
        <f>IF(C36="","",C36)</f>
        <v/>
      </c>
      <c r="G9" s="81"/>
      <c r="H9" s="81"/>
      <c r="I9" s="81"/>
      <c r="J9" s="81"/>
      <c r="K9" s="81"/>
      <c r="L9" s="81"/>
      <c r="M9" s="81"/>
      <c r="N9" s="82"/>
      <c r="O9" s="92">
        <v>5</v>
      </c>
      <c r="P9" s="93"/>
      <c r="Q9" s="94"/>
      <c r="R9" s="80" t="str">
        <f>IF(C38="","",C38)</f>
        <v/>
      </c>
      <c r="S9" s="81"/>
      <c r="T9" s="81"/>
      <c r="U9" s="81"/>
      <c r="V9" s="81"/>
      <c r="W9" s="81"/>
      <c r="X9" s="81"/>
      <c r="Y9" s="81"/>
      <c r="Z9" s="81"/>
      <c r="AA9" s="81"/>
      <c r="AB9" s="81"/>
      <c r="AC9" s="82"/>
      <c r="AD9" s="31" t="s">
        <v>5</v>
      </c>
      <c r="AE9" s="28" t="str">
        <f t="shared" si="2"/>
        <v/>
      </c>
      <c r="AF9" s="28" t="str">
        <f t="shared" si="3"/>
        <v/>
      </c>
      <c r="AG9" s="64" t="str">
        <f t="shared" si="4"/>
        <v/>
      </c>
      <c r="AH9" s="30" t="str">
        <f t="shared" si="5"/>
        <v/>
      </c>
      <c r="AJ9" s="62" t="str">
        <f t="shared" si="6"/>
        <v/>
      </c>
    </row>
    <row r="10" spans="1:36" ht="14.1" customHeight="1" x14ac:dyDescent="0.2">
      <c r="A10" s="12" t="str">
        <f t="shared" si="1"/>
        <v/>
      </c>
      <c r="B10" s="44"/>
      <c r="C10" s="44"/>
      <c r="D10" s="44"/>
      <c r="E10" s="1" t="s">
        <v>4</v>
      </c>
      <c r="F10" s="83" t="str">
        <f>IF(C37="","",C37)</f>
        <v/>
      </c>
      <c r="G10" s="84"/>
      <c r="H10" s="84"/>
      <c r="I10" s="84"/>
      <c r="J10" s="84"/>
      <c r="K10" s="84"/>
      <c r="L10" s="84"/>
      <c r="M10" s="84"/>
      <c r="N10" s="85"/>
      <c r="O10" s="89">
        <v>6</v>
      </c>
      <c r="P10" s="90"/>
      <c r="Q10" s="91"/>
      <c r="R10" s="83" t="str">
        <f>IF(C39="","",C39)</f>
        <v/>
      </c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5"/>
      <c r="AD10" s="1" t="s">
        <v>6</v>
      </c>
      <c r="AE10" s="13" t="str">
        <f t="shared" si="2"/>
        <v/>
      </c>
      <c r="AF10" s="13" t="str">
        <f t="shared" si="3"/>
        <v/>
      </c>
      <c r="AG10" s="65" t="str">
        <f t="shared" si="4"/>
        <v/>
      </c>
      <c r="AH10" s="15" t="str">
        <f t="shared" si="5"/>
        <v/>
      </c>
      <c r="AJ10" s="62" t="str">
        <f t="shared" si="6"/>
        <v/>
      </c>
    </row>
    <row r="11" spans="1:36" ht="14.1" customHeight="1" x14ac:dyDescent="0.2">
      <c r="A11" s="20" t="str">
        <f t="shared" si="1"/>
        <v/>
      </c>
      <c r="B11" s="45"/>
      <c r="C11" s="45"/>
      <c r="D11" s="45"/>
      <c r="E11" s="31" t="s">
        <v>7</v>
      </c>
      <c r="F11" s="80" t="str">
        <f>IF(C40="","",C40)</f>
        <v/>
      </c>
      <c r="G11" s="81"/>
      <c r="H11" s="81"/>
      <c r="I11" s="81"/>
      <c r="J11" s="81"/>
      <c r="K11" s="81"/>
      <c r="L11" s="81"/>
      <c r="M11" s="81"/>
      <c r="N11" s="82"/>
      <c r="O11" s="92">
        <v>7</v>
      </c>
      <c r="P11" s="93"/>
      <c r="Q11" s="94"/>
      <c r="R11" s="80" t="str">
        <f>IF(C42="","",C42)</f>
        <v/>
      </c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2"/>
      <c r="AD11" s="31" t="s">
        <v>9</v>
      </c>
      <c r="AE11" s="28" t="str">
        <f t="shared" si="2"/>
        <v/>
      </c>
      <c r="AF11" s="28" t="str">
        <f t="shared" si="3"/>
        <v/>
      </c>
      <c r="AG11" s="64" t="str">
        <f t="shared" si="4"/>
        <v/>
      </c>
      <c r="AH11" s="30" t="str">
        <f t="shared" si="5"/>
        <v/>
      </c>
      <c r="AJ11" s="62" t="str">
        <f t="shared" si="6"/>
        <v/>
      </c>
    </row>
    <row r="12" spans="1:36" ht="14.1" customHeight="1" x14ac:dyDescent="0.2">
      <c r="A12" s="12" t="str">
        <f t="shared" si="1"/>
        <v/>
      </c>
      <c r="B12" s="44"/>
      <c r="C12" s="44"/>
      <c r="D12" s="44"/>
      <c r="E12" s="1" t="s">
        <v>10</v>
      </c>
      <c r="F12" s="83" t="str">
        <f>IF(C43="","",C43)</f>
        <v/>
      </c>
      <c r="G12" s="84"/>
      <c r="H12" s="84"/>
      <c r="I12" s="84"/>
      <c r="J12" s="84"/>
      <c r="K12" s="84"/>
      <c r="L12" s="84"/>
      <c r="M12" s="84"/>
      <c r="N12" s="85"/>
      <c r="O12" s="89">
        <v>8</v>
      </c>
      <c r="P12" s="90"/>
      <c r="Q12" s="91"/>
      <c r="R12" s="83" t="str">
        <f>IF(C41="","",C41)</f>
        <v/>
      </c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5"/>
      <c r="AD12" s="1" t="s">
        <v>8</v>
      </c>
      <c r="AE12" s="13" t="str">
        <f t="shared" si="2"/>
        <v/>
      </c>
      <c r="AF12" s="13" t="str">
        <f t="shared" si="3"/>
        <v/>
      </c>
      <c r="AG12" s="65" t="str">
        <f t="shared" si="4"/>
        <v/>
      </c>
      <c r="AH12" s="15" t="str">
        <f t="shared" si="5"/>
        <v/>
      </c>
      <c r="AJ12" s="62" t="str">
        <f t="shared" si="6"/>
        <v/>
      </c>
    </row>
    <row r="13" spans="1:36" ht="14.1" customHeight="1" x14ac:dyDescent="0.2">
      <c r="A13" s="20" t="str">
        <f t="shared" si="1"/>
        <v/>
      </c>
      <c r="B13" s="45"/>
      <c r="C13" s="45"/>
      <c r="D13" s="45"/>
      <c r="E13" s="31" t="s">
        <v>3</v>
      </c>
      <c r="F13" s="80" t="str">
        <f>IF(C36="","",C36)</f>
        <v/>
      </c>
      <c r="G13" s="81"/>
      <c r="H13" s="81"/>
      <c r="I13" s="81"/>
      <c r="J13" s="81"/>
      <c r="K13" s="81"/>
      <c r="L13" s="81"/>
      <c r="M13" s="81"/>
      <c r="N13" s="82"/>
      <c r="O13" s="92">
        <v>9</v>
      </c>
      <c r="P13" s="93"/>
      <c r="Q13" s="94"/>
      <c r="R13" s="80" t="str">
        <f>IF(C39="","",C39)</f>
        <v/>
      </c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2"/>
      <c r="AD13" s="31" t="s">
        <v>6</v>
      </c>
      <c r="AE13" s="28" t="str">
        <f t="shared" si="2"/>
        <v/>
      </c>
      <c r="AF13" s="28" t="str">
        <f t="shared" si="3"/>
        <v/>
      </c>
      <c r="AG13" s="64" t="str">
        <f t="shared" si="4"/>
        <v/>
      </c>
      <c r="AH13" s="30" t="str">
        <f t="shared" si="5"/>
        <v/>
      </c>
      <c r="AJ13" s="62" t="str">
        <f t="shared" si="6"/>
        <v/>
      </c>
    </row>
    <row r="14" spans="1:36" ht="14.1" customHeight="1" x14ac:dyDescent="0.2">
      <c r="A14" s="12" t="str">
        <f t="shared" si="1"/>
        <v/>
      </c>
      <c r="B14" s="44"/>
      <c r="C14" s="44"/>
      <c r="D14" s="44"/>
      <c r="E14" s="1" t="s">
        <v>4</v>
      </c>
      <c r="F14" s="83" t="str">
        <f>IF(C37="","",C37)</f>
        <v/>
      </c>
      <c r="G14" s="84"/>
      <c r="H14" s="84"/>
      <c r="I14" s="84"/>
      <c r="J14" s="84"/>
      <c r="K14" s="84"/>
      <c r="L14" s="84"/>
      <c r="M14" s="84"/>
      <c r="N14" s="85"/>
      <c r="O14" s="89">
        <v>10</v>
      </c>
      <c r="P14" s="90"/>
      <c r="Q14" s="91"/>
      <c r="R14" s="83" t="str">
        <f>IF(C38="","",C38)</f>
        <v/>
      </c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5"/>
      <c r="AD14" s="1" t="s">
        <v>5</v>
      </c>
      <c r="AE14" s="13" t="str">
        <f t="shared" si="2"/>
        <v/>
      </c>
      <c r="AF14" s="13" t="str">
        <f t="shared" si="3"/>
        <v/>
      </c>
      <c r="AG14" s="65" t="str">
        <f t="shared" si="4"/>
        <v/>
      </c>
      <c r="AH14" s="15" t="str">
        <f t="shared" si="5"/>
        <v/>
      </c>
      <c r="AJ14" s="62" t="str">
        <f t="shared" si="6"/>
        <v/>
      </c>
    </row>
    <row r="15" spans="1:36" ht="14.1" customHeight="1" x14ac:dyDescent="0.2">
      <c r="A15" s="20" t="str">
        <f t="shared" si="1"/>
        <v/>
      </c>
      <c r="B15" s="45"/>
      <c r="C15" s="45"/>
      <c r="D15" s="45"/>
      <c r="E15" s="31" t="s">
        <v>10</v>
      </c>
      <c r="F15" s="80" t="str">
        <f>IF(C43="","",C43)</f>
        <v/>
      </c>
      <c r="G15" s="81"/>
      <c r="H15" s="81"/>
      <c r="I15" s="81"/>
      <c r="J15" s="81"/>
      <c r="K15" s="81"/>
      <c r="L15" s="81"/>
      <c r="M15" s="81"/>
      <c r="N15" s="82"/>
      <c r="O15" s="92">
        <v>11</v>
      </c>
      <c r="P15" s="93"/>
      <c r="Q15" s="94"/>
      <c r="R15" s="80" t="str">
        <f>IF(C40="","",C40)</f>
        <v/>
      </c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2"/>
      <c r="AD15" s="31" t="s">
        <v>7</v>
      </c>
      <c r="AE15" s="28" t="str">
        <f t="shared" si="2"/>
        <v/>
      </c>
      <c r="AF15" s="28" t="str">
        <f t="shared" si="3"/>
        <v/>
      </c>
      <c r="AG15" s="64" t="str">
        <f t="shared" si="4"/>
        <v/>
      </c>
      <c r="AH15" s="30" t="str">
        <f t="shared" si="5"/>
        <v/>
      </c>
      <c r="AJ15" s="62" t="str">
        <f t="shared" si="6"/>
        <v/>
      </c>
    </row>
    <row r="16" spans="1:36" ht="14.1" customHeight="1" x14ac:dyDescent="0.2">
      <c r="A16" s="12" t="str">
        <f t="shared" si="1"/>
        <v/>
      </c>
      <c r="B16" s="44"/>
      <c r="C16" s="44"/>
      <c r="D16" s="44"/>
      <c r="E16" s="1" t="s">
        <v>8</v>
      </c>
      <c r="F16" s="83" t="str">
        <f>IF(C41="","",C41)</f>
        <v/>
      </c>
      <c r="G16" s="84"/>
      <c r="H16" s="84"/>
      <c r="I16" s="84"/>
      <c r="J16" s="84"/>
      <c r="K16" s="84"/>
      <c r="L16" s="84"/>
      <c r="M16" s="84"/>
      <c r="N16" s="85"/>
      <c r="O16" s="89">
        <v>12</v>
      </c>
      <c r="P16" s="90"/>
      <c r="Q16" s="91"/>
      <c r="R16" s="83" t="str">
        <f>IF(C42="","",C42)</f>
        <v/>
      </c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5"/>
      <c r="AD16" s="1" t="s">
        <v>9</v>
      </c>
      <c r="AE16" s="13" t="str">
        <f t="shared" si="2"/>
        <v/>
      </c>
      <c r="AF16" s="13" t="str">
        <f t="shared" si="3"/>
        <v/>
      </c>
      <c r="AG16" s="65" t="str">
        <f t="shared" si="4"/>
        <v/>
      </c>
      <c r="AH16" s="15" t="str">
        <f t="shared" si="5"/>
        <v/>
      </c>
      <c r="AJ16" s="62" t="str">
        <f t="shared" si="6"/>
        <v/>
      </c>
    </row>
    <row r="17" spans="1:36" ht="14.1" customHeight="1" x14ac:dyDescent="0.2">
      <c r="A17" s="20" t="str">
        <f t="shared" si="1"/>
        <v/>
      </c>
      <c r="B17" s="45"/>
      <c r="C17" s="45"/>
      <c r="D17" s="45"/>
      <c r="E17" s="31" t="s">
        <v>3</v>
      </c>
      <c r="F17" s="80" t="str">
        <f>IF(C36="","",C36)</f>
        <v/>
      </c>
      <c r="G17" s="81"/>
      <c r="H17" s="81"/>
      <c r="I17" s="81"/>
      <c r="J17" s="81"/>
      <c r="K17" s="81"/>
      <c r="L17" s="81"/>
      <c r="M17" s="81"/>
      <c r="N17" s="82"/>
      <c r="O17" s="92">
        <v>13</v>
      </c>
      <c r="P17" s="93"/>
      <c r="Q17" s="94"/>
      <c r="R17" s="80" t="str">
        <f>IF(C40="","",C40)</f>
        <v/>
      </c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2"/>
      <c r="AD17" s="31" t="s">
        <v>7</v>
      </c>
      <c r="AE17" s="28" t="str">
        <f t="shared" si="2"/>
        <v/>
      </c>
      <c r="AF17" s="28" t="str">
        <f t="shared" si="3"/>
        <v/>
      </c>
      <c r="AG17" s="64" t="str">
        <f t="shared" si="4"/>
        <v/>
      </c>
      <c r="AH17" s="30" t="str">
        <f t="shared" si="5"/>
        <v/>
      </c>
      <c r="AJ17" s="62" t="str">
        <f t="shared" si="6"/>
        <v/>
      </c>
    </row>
    <row r="18" spans="1:36" ht="14.1" customHeight="1" x14ac:dyDescent="0.2">
      <c r="A18" s="12" t="str">
        <f t="shared" si="1"/>
        <v/>
      </c>
      <c r="B18" s="44"/>
      <c r="C18" s="44"/>
      <c r="D18" s="44"/>
      <c r="E18" s="1" t="s">
        <v>4</v>
      </c>
      <c r="F18" s="83" t="str">
        <f>IF(C37="","",C37)</f>
        <v/>
      </c>
      <c r="G18" s="84"/>
      <c r="H18" s="84"/>
      <c r="I18" s="84"/>
      <c r="J18" s="84"/>
      <c r="K18" s="84"/>
      <c r="L18" s="84"/>
      <c r="M18" s="84"/>
      <c r="N18" s="85"/>
      <c r="O18" s="89">
        <v>14</v>
      </c>
      <c r="P18" s="90"/>
      <c r="Q18" s="91"/>
      <c r="R18" s="83" t="str">
        <f>IF(C41="","",C41)</f>
        <v/>
      </c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5"/>
      <c r="AD18" s="1" t="s">
        <v>8</v>
      </c>
      <c r="AE18" s="13" t="str">
        <f t="shared" si="2"/>
        <v/>
      </c>
      <c r="AF18" s="13" t="str">
        <f t="shared" si="3"/>
        <v/>
      </c>
      <c r="AG18" s="65" t="str">
        <f t="shared" si="4"/>
        <v/>
      </c>
      <c r="AH18" s="15" t="str">
        <f t="shared" si="5"/>
        <v/>
      </c>
      <c r="AJ18" s="62" t="str">
        <f t="shared" si="6"/>
        <v/>
      </c>
    </row>
    <row r="19" spans="1:36" ht="14.1" customHeight="1" x14ac:dyDescent="0.2">
      <c r="A19" s="20" t="str">
        <f t="shared" si="1"/>
        <v/>
      </c>
      <c r="B19" s="45"/>
      <c r="C19" s="45"/>
      <c r="D19" s="45"/>
      <c r="E19" s="31" t="s">
        <v>5</v>
      </c>
      <c r="F19" s="80" t="str">
        <f>IF(C38="","",C38)</f>
        <v/>
      </c>
      <c r="G19" s="81"/>
      <c r="H19" s="81"/>
      <c r="I19" s="81"/>
      <c r="J19" s="81"/>
      <c r="K19" s="81"/>
      <c r="L19" s="81"/>
      <c r="M19" s="81"/>
      <c r="N19" s="82"/>
      <c r="O19" s="92">
        <v>15</v>
      </c>
      <c r="P19" s="93"/>
      <c r="Q19" s="94"/>
      <c r="R19" s="80" t="str">
        <f>IF(C42="","",C42)</f>
        <v/>
      </c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2"/>
      <c r="AD19" s="31" t="s">
        <v>9</v>
      </c>
      <c r="AE19" s="28" t="str">
        <f t="shared" si="2"/>
        <v/>
      </c>
      <c r="AF19" s="28" t="str">
        <f t="shared" si="3"/>
        <v/>
      </c>
      <c r="AG19" s="64" t="str">
        <f t="shared" si="4"/>
        <v/>
      </c>
      <c r="AH19" s="30" t="str">
        <f t="shared" si="5"/>
        <v/>
      </c>
      <c r="AJ19" s="62" t="str">
        <f t="shared" si="6"/>
        <v/>
      </c>
    </row>
    <row r="20" spans="1:36" ht="14.1" customHeight="1" x14ac:dyDescent="0.2">
      <c r="A20" s="12" t="str">
        <f t="shared" si="1"/>
        <v/>
      </c>
      <c r="B20" s="44"/>
      <c r="C20" s="44"/>
      <c r="D20" s="44"/>
      <c r="E20" s="1" t="s">
        <v>10</v>
      </c>
      <c r="F20" s="83" t="str">
        <f>IF(C43="","",C43)</f>
        <v/>
      </c>
      <c r="G20" s="84"/>
      <c r="H20" s="84"/>
      <c r="I20" s="84"/>
      <c r="J20" s="84"/>
      <c r="K20" s="84"/>
      <c r="L20" s="84"/>
      <c r="M20" s="84"/>
      <c r="N20" s="85"/>
      <c r="O20" s="89">
        <v>16</v>
      </c>
      <c r="P20" s="90"/>
      <c r="Q20" s="91"/>
      <c r="R20" s="83" t="str">
        <f>IF(C39="","",C39)</f>
        <v/>
      </c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5"/>
      <c r="AD20" s="1" t="s">
        <v>6</v>
      </c>
      <c r="AE20" s="13" t="str">
        <f t="shared" si="2"/>
        <v/>
      </c>
      <c r="AF20" s="13" t="str">
        <f t="shared" si="3"/>
        <v/>
      </c>
      <c r="AG20" s="65" t="str">
        <f t="shared" si="4"/>
        <v/>
      </c>
      <c r="AH20" s="15" t="str">
        <f t="shared" si="5"/>
        <v/>
      </c>
      <c r="AJ20" s="62" t="str">
        <f t="shared" si="6"/>
        <v/>
      </c>
    </row>
    <row r="21" spans="1:36" ht="14.1" customHeight="1" x14ac:dyDescent="0.2">
      <c r="A21" s="20" t="str">
        <f t="shared" si="1"/>
        <v/>
      </c>
      <c r="B21" s="45"/>
      <c r="C21" s="45"/>
      <c r="D21" s="45"/>
      <c r="E21" s="31" t="s">
        <v>3</v>
      </c>
      <c r="F21" s="80" t="str">
        <f>IF(C36="","",C36)</f>
        <v/>
      </c>
      <c r="G21" s="81"/>
      <c r="H21" s="81"/>
      <c r="I21" s="81"/>
      <c r="J21" s="81"/>
      <c r="K21" s="81"/>
      <c r="L21" s="81"/>
      <c r="M21" s="81"/>
      <c r="N21" s="82"/>
      <c r="O21" s="92">
        <v>17</v>
      </c>
      <c r="P21" s="93"/>
      <c r="Q21" s="94"/>
      <c r="R21" s="80" t="str">
        <f>IF(C41="","",C41)</f>
        <v/>
      </c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2"/>
      <c r="AD21" s="31" t="s">
        <v>8</v>
      </c>
      <c r="AE21" s="28" t="str">
        <f t="shared" si="2"/>
        <v/>
      </c>
      <c r="AF21" s="28" t="str">
        <f t="shared" si="3"/>
        <v/>
      </c>
      <c r="AG21" s="64" t="str">
        <f t="shared" si="4"/>
        <v/>
      </c>
      <c r="AH21" s="30" t="str">
        <f t="shared" si="5"/>
        <v/>
      </c>
      <c r="AJ21" s="62" t="str">
        <f t="shared" si="6"/>
        <v/>
      </c>
    </row>
    <row r="22" spans="1:36" ht="14.1" customHeight="1" x14ac:dyDescent="0.2">
      <c r="A22" s="12" t="str">
        <f t="shared" si="1"/>
        <v/>
      </c>
      <c r="B22" s="44"/>
      <c r="C22" s="44"/>
      <c r="D22" s="44"/>
      <c r="E22" s="1" t="s">
        <v>4</v>
      </c>
      <c r="F22" s="83" t="str">
        <f>IF(C37="","",C37)</f>
        <v/>
      </c>
      <c r="G22" s="84"/>
      <c r="H22" s="84"/>
      <c r="I22" s="84"/>
      <c r="J22" s="84"/>
      <c r="K22" s="84"/>
      <c r="L22" s="84"/>
      <c r="M22" s="84"/>
      <c r="N22" s="85"/>
      <c r="O22" s="89">
        <v>18</v>
      </c>
      <c r="P22" s="90"/>
      <c r="Q22" s="91"/>
      <c r="R22" s="83" t="str">
        <f>IF(C40="","",C40)</f>
        <v/>
      </c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5"/>
      <c r="AD22" s="1" t="s">
        <v>7</v>
      </c>
      <c r="AE22" s="13" t="str">
        <f t="shared" si="2"/>
        <v/>
      </c>
      <c r="AF22" s="13" t="str">
        <f t="shared" si="3"/>
        <v/>
      </c>
      <c r="AG22" s="65" t="str">
        <f t="shared" si="4"/>
        <v/>
      </c>
      <c r="AH22" s="15" t="str">
        <f t="shared" si="5"/>
        <v/>
      </c>
      <c r="AJ22" s="62" t="str">
        <f t="shared" si="6"/>
        <v/>
      </c>
    </row>
    <row r="23" spans="1:36" ht="14.1" customHeight="1" x14ac:dyDescent="0.2">
      <c r="A23" s="20" t="str">
        <f t="shared" si="1"/>
        <v/>
      </c>
      <c r="B23" s="45"/>
      <c r="C23" s="45"/>
      <c r="D23" s="45"/>
      <c r="E23" s="31" t="s">
        <v>10</v>
      </c>
      <c r="F23" s="80" t="str">
        <f>IF(C43="","",C43)</f>
        <v/>
      </c>
      <c r="G23" s="81"/>
      <c r="H23" s="81"/>
      <c r="I23" s="81"/>
      <c r="J23" s="81"/>
      <c r="K23" s="81"/>
      <c r="L23" s="81"/>
      <c r="M23" s="81"/>
      <c r="N23" s="82"/>
      <c r="O23" s="92">
        <v>19</v>
      </c>
      <c r="P23" s="93"/>
      <c r="Q23" s="94"/>
      <c r="R23" s="80" t="str">
        <f>IF(C38="","",C38)</f>
        <v/>
      </c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2"/>
      <c r="AD23" s="31" t="s">
        <v>5</v>
      </c>
      <c r="AE23" s="28" t="str">
        <f t="shared" si="2"/>
        <v/>
      </c>
      <c r="AF23" s="28" t="str">
        <f t="shared" si="3"/>
        <v/>
      </c>
      <c r="AG23" s="64" t="str">
        <f t="shared" si="4"/>
        <v/>
      </c>
      <c r="AH23" s="30" t="str">
        <f t="shared" si="5"/>
        <v/>
      </c>
      <c r="AJ23" s="62" t="str">
        <f t="shared" si="6"/>
        <v/>
      </c>
    </row>
    <row r="24" spans="1:36" ht="14.1" customHeight="1" x14ac:dyDescent="0.2">
      <c r="A24" s="12" t="str">
        <f t="shared" si="1"/>
        <v/>
      </c>
      <c r="B24" s="44"/>
      <c r="C24" s="44"/>
      <c r="D24" s="44"/>
      <c r="E24" s="1" t="s">
        <v>6</v>
      </c>
      <c r="F24" s="83" t="str">
        <f>IF(C39="","",C39)</f>
        <v/>
      </c>
      <c r="G24" s="84"/>
      <c r="H24" s="84"/>
      <c r="I24" s="84"/>
      <c r="J24" s="84"/>
      <c r="K24" s="84"/>
      <c r="L24" s="84"/>
      <c r="M24" s="84"/>
      <c r="N24" s="85"/>
      <c r="O24" s="89">
        <v>20</v>
      </c>
      <c r="P24" s="90"/>
      <c r="Q24" s="91"/>
      <c r="R24" s="83" t="str">
        <f>IF(C42="","",C42)</f>
        <v/>
      </c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5"/>
      <c r="AD24" s="1" t="s">
        <v>9</v>
      </c>
      <c r="AE24" s="13" t="str">
        <f t="shared" si="2"/>
        <v/>
      </c>
      <c r="AF24" s="13" t="str">
        <f t="shared" si="3"/>
        <v/>
      </c>
      <c r="AG24" s="65" t="str">
        <f t="shared" si="4"/>
        <v/>
      </c>
      <c r="AH24" s="15" t="str">
        <f t="shared" si="5"/>
        <v/>
      </c>
      <c r="AJ24" s="62" t="str">
        <f t="shared" si="6"/>
        <v/>
      </c>
    </row>
    <row r="25" spans="1:36" ht="14.1" customHeight="1" x14ac:dyDescent="0.2">
      <c r="A25" s="20" t="str">
        <f t="shared" si="1"/>
        <v/>
      </c>
      <c r="B25" s="45"/>
      <c r="C25" s="45"/>
      <c r="D25" s="45"/>
      <c r="E25" s="31" t="s">
        <v>3</v>
      </c>
      <c r="F25" s="80" t="str">
        <f>IF(C36="","",C36)</f>
        <v/>
      </c>
      <c r="G25" s="81"/>
      <c r="H25" s="81"/>
      <c r="I25" s="81"/>
      <c r="J25" s="81"/>
      <c r="K25" s="81"/>
      <c r="L25" s="81"/>
      <c r="M25" s="81"/>
      <c r="N25" s="82"/>
      <c r="O25" s="92">
        <v>21</v>
      </c>
      <c r="P25" s="93"/>
      <c r="Q25" s="94"/>
      <c r="R25" s="80" t="str">
        <f>IF(C43="","",C43)</f>
        <v/>
      </c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2"/>
      <c r="AD25" s="31" t="s">
        <v>10</v>
      </c>
      <c r="AE25" s="28" t="str">
        <f t="shared" si="2"/>
        <v/>
      </c>
      <c r="AF25" s="28" t="str">
        <f t="shared" si="3"/>
        <v/>
      </c>
      <c r="AG25" s="64" t="str">
        <f t="shared" si="4"/>
        <v/>
      </c>
      <c r="AH25" s="30" t="str">
        <f t="shared" si="5"/>
        <v/>
      </c>
      <c r="AJ25" s="62" t="str">
        <f t="shared" si="6"/>
        <v/>
      </c>
    </row>
    <row r="26" spans="1:36" ht="14.1" customHeight="1" x14ac:dyDescent="0.2">
      <c r="A26" s="12" t="str">
        <f t="shared" si="1"/>
        <v/>
      </c>
      <c r="B26" s="44"/>
      <c r="C26" s="44"/>
      <c r="D26" s="44"/>
      <c r="E26" s="1" t="s">
        <v>4</v>
      </c>
      <c r="F26" s="83" t="str">
        <f>IF(C37="","",C37)</f>
        <v/>
      </c>
      <c r="G26" s="84"/>
      <c r="H26" s="84"/>
      <c r="I26" s="84"/>
      <c r="J26" s="84"/>
      <c r="K26" s="84"/>
      <c r="L26" s="84"/>
      <c r="M26" s="84"/>
      <c r="N26" s="85"/>
      <c r="O26" s="89">
        <v>22</v>
      </c>
      <c r="P26" s="90"/>
      <c r="Q26" s="91"/>
      <c r="R26" s="83" t="str">
        <f>IF(C42="","",C42)</f>
        <v/>
      </c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5"/>
      <c r="AD26" s="1" t="s">
        <v>9</v>
      </c>
      <c r="AE26" s="13" t="str">
        <f t="shared" si="2"/>
        <v/>
      </c>
      <c r="AF26" s="13" t="str">
        <f t="shared" si="3"/>
        <v/>
      </c>
      <c r="AG26" s="65" t="str">
        <f t="shared" si="4"/>
        <v/>
      </c>
      <c r="AH26" s="15" t="str">
        <f t="shared" si="5"/>
        <v/>
      </c>
      <c r="AJ26" s="62" t="str">
        <f t="shared" si="6"/>
        <v/>
      </c>
    </row>
    <row r="27" spans="1:36" ht="14.1" customHeight="1" x14ac:dyDescent="0.2">
      <c r="A27" s="20" t="str">
        <f t="shared" si="1"/>
        <v/>
      </c>
      <c r="B27" s="45"/>
      <c r="C27" s="45"/>
      <c r="D27" s="45"/>
      <c r="E27" s="31" t="s">
        <v>5</v>
      </c>
      <c r="F27" s="80" t="str">
        <f>IF(C38="","",C38)</f>
        <v/>
      </c>
      <c r="G27" s="81"/>
      <c r="H27" s="81"/>
      <c r="I27" s="81"/>
      <c r="J27" s="81"/>
      <c r="K27" s="81"/>
      <c r="L27" s="81"/>
      <c r="M27" s="81"/>
      <c r="N27" s="82"/>
      <c r="O27" s="92">
        <v>23</v>
      </c>
      <c r="P27" s="93"/>
      <c r="Q27" s="94"/>
      <c r="R27" s="80" t="str">
        <f>IF(C40="","",C40)</f>
        <v/>
      </c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2"/>
      <c r="AD27" s="31" t="s">
        <v>7</v>
      </c>
      <c r="AE27" s="28" t="str">
        <f t="shared" si="2"/>
        <v/>
      </c>
      <c r="AF27" s="28" t="str">
        <f t="shared" si="3"/>
        <v/>
      </c>
      <c r="AG27" s="64" t="str">
        <f t="shared" si="4"/>
        <v/>
      </c>
      <c r="AH27" s="30" t="str">
        <f t="shared" si="5"/>
        <v/>
      </c>
      <c r="AJ27" s="62" t="str">
        <f t="shared" si="6"/>
        <v/>
      </c>
    </row>
    <row r="28" spans="1:36" ht="14.1" customHeight="1" x14ac:dyDescent="0.2">
      <c r="A28" s="12" t="str">
        <f t="shared" si="1"/>
        <v/>
      </c>
      <c r="B28" s="44"/>
      <c r="C28" s="44"/>
      <c r="D28" s="44"/>
      <c r="E28" s="1" t="s">
        <v>6</v>
      </c>
      <c r="F28" s="83" t="str">
        <f>IF(C39="","",C39)</f>
        <v/>
      </c>
      <c r="G28" s="84"/>
      <c r="H28" s="84"/>
      <c r="I28" s="84"/>
      <c r="J28" s="84"/>
      <c r="K28" s="84"/>
      <c r="L28" s="84"/>
      <c r="M28" s="84"/>
      <c r="N28" s="85"/>
      <c r="O28" s="89">
        <v>24</v>
      </c>
      <c r="P28" s="90"/>
      <c r="Q28" s="91"/>
      <c r="R28" s="83" t="str">
        <f>IF(C41="","",C41)</f>
        <v/>
      </c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5"/>
      <c r="AD28" s="1" t="s">
        <v>8</v>
      </c>
      <c r="AE28" s="13" t="str">
        <f t="shared" si="2"/>
        <v/>
      </c>
      <c r="AF28" s="13" t="str">
        <f t="shared" si="3"/>
        <v/>
      </c>
      <c r="AG28" s="65" t="str">
        <f t="shared" si="4"/>
        <v/>
      </c>
      <c r="AH28" s="15" t="str">
        <f t="shared" si="5"/>
        <v/>
      </c>
      <c r="AJ28" s="62" t="str">
        <f t="shared" si="6"/>
        <v/>
      </c>
    </row>
    <row r="29" spans="1:36" ht="14.1" customHeight="1" x14ac:dyDescent="0.2">
      <c r="A29" s="20" t="str">
        <f t="shared" si="1"/>
        <v/>
      </c>
      <c r="B29" s="45"/>
      <c r="C29" s="45"/>
      <c r="D29" s="45"/>
      <c r="E29" s="31" t="s">
        <v>3</v>
      </c>
      <c r="F29" s="80" t="str">
        <f>IF(C36="","",C36)</f>
        <v/>
      </c>
      <c r="G29" s="81"/>
      <c r="H29" s="81"/>
      <c r="I29" s="81"/>
      <c r="J29" s="81"/>
      <c r="K29" s="81"/>
      <c r="L29" s="81"/>
      <c r="M29" s="81"/>
      <c r="N29" s="82"/>
      <c r="O29" s="92">
        <v>25</v>
      </c>
      <c r="P29" s="93"/>
      <c r="Q29" s="94"/>
      <c r="R29" s="80" t="str">
        <f>IF(C42="","",C42)</f>
        <v/>
      </c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2"/>
      <c r="AD29" s="31" t="s">
        <v>9</v>
      </c>
      <c r="AE29" s="28" t="str">
        <f t="shared" si="2"/>
        <v/>
      </c>
      <c r="AF29" s="28" t="str">
        <f t="shared" si="3"/>
        <v/>
      </c>
      <c r="AG29" s="64" t="str">
        <f t="shared" si="4"/>
        <v/>
      </c>
      <c r="AH29" s="30" t="str">
        <f t="shared" si="5"/>
        <v/>
      </c>
      <c r="AJ29" s="62" t="str">
        <f t="shared" si="6"/>
        <v/>
      </c>
    </row>
    <row r="30" spans="1:36" ht="14.1" customHeight="1" x14ac:dyDescent="0.2">
      <c r="A30" s="12" t="str">
        <f t="shared" si="1"/>
        <v/>
      </c>
      <c r="B30" s="44"/>
      <c r="C30" s="44"/>
      <c r="D30" s="44"/>
      <c r="E30" s="1" t="s">
        <v>4</v>
      </c>
      <c r="F30" s="83" t="str">
        <f>IF(C37="","",C37)</f>
        <v/>
      </c>
      <c r="G30" s="84"/>
      <c r="H30" s="84"/>
      <c r="I30" s="84"/>
      <c r="J30" s="84"/>
      <c r="K30" s="84"/>
      <c r="L30" s="84"/>
      <c r="M30" s="84"/>
      <c r="N30" s="85"/>
      <c r="O30" s="89">
        <v>26</v>
      </c>
      <c r="P30" s="90"/>
      <c r="Q30" s="91"/>
      <c r="R30" s="83" t="str">
        <f>IF(C43="","",C43)</f>
        <v/>
      </c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5"/>
      <c r="AD30" s="1" t="s">
        <v>10</v>
      </c>
      <c r="AE30" s="13" t="str">
        <f t="shared" si="2"/>
        <v/>
      </c>
      <c r="AF30" s="13" t="str">
        <f t="shared" si="3"/>
        <v/>
      </c>
      <c r="AG30" s="65" t="str">
        <f t="shared" si="4"/>
        <v/>
      </c>
      <c r="AH30" s="15" t="str">
        <f t="shared" si="5"/>
        <v/>
      </c>
      <c r="AJ30" s="62" t="str">
        <f t="shared" si="6"/>
        <v/>
      </c>
    </row>
    <row r="31" spans="1:36" ht="14.1" customHeight="1" x14ac:dyDescent="0.2">
      <c r="A31" s="20" t="str">
        <f t="shared" si="1"/>
        <v/>
      </c>
      <c r="B31" s="45"/>
      <c r="C31" s="45"/>
      <c r="D31" s="45"/>
      <c r="E31" s="31" t="s">
        <v>5</v>
      </c>
      <c r="F31" s="80" t="str">
        <f>IF(C38="","",C38)</f>
        <v/>
      </c>
      <c r="G31" s="81"/>
      <c r="H31" s="81"/>
      <c r="I31" s="81"/>
      <c r="J31" s="81"/>
      <c r="K31" s="81"/>
      <c r="L31" s="81"/>
      <c r="M31" s="81"/>
      <c r="N31" s="82"/>
      <c r="O31" s="92">
        <v>27</v>
      </c>
      <c r="P31" s="93"/>
      <c r="Q31" s="94"/>
      <c r="R31" s="80" t="str">
        <f>IF(C41="","",C41)</f>
        <v/>
      </c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2"/>
      <c r="AD31" s="31" t="s">
        <v>8</v>
      </c>
      <c r="AE31" s="28" t="str">
        <f t="shared" si="2"/>
        <v/>
      </c>
      <c r="AF31" s="28" t="str">
        <f t="shared" si="3"/>
        <v/>
      </c>
      <c r="AG31" s="64" t="str">
        <f t="shared" si="4"/>
        <v/>
      </c>
      <c r="AH31" s="30" t="str">
        <f t="shared" si="5"/>
        <v/>
      </c>
      <c r="AJ31" s="62" t="str">
        <f t="shared" si="6"/>
        <v/>
      </c>
    </row>
    <row r="32" spans="1:36" ht="14.1" customHeight="1" thickBot="1" x14ac:dyDescent="0.25">
      <c r="A32" s="21" t="str">
        <f t="shared" si="1"/>
        <v/>
      </c>
      <c r="B32" s="46"/>
      <c r="C32" s="46"/>
      <c r="D32" s="46"/>
      <c r="E32" s="14" t="s">
        <v>6</v>
      </c>
      <c r="F32" s="86" t="str">
        <f>IF(C39="","",C39)</f>
        <v/>
      </c>
      <c r="G32" s="87"/>
      <c r="H32" s="87"/>
      <c r="I32" s="87"/>
      <c r="J32" s="87"/>
      <c r="K32" s="87"/>
      <c r="L32" s="87"/>
      <c r="M32" s="87"/>
      <c r="N32" s="88"/>
      <c r="O32" s="131">
        <v>28</v>
      </c>
      <c r="P32" s="161"/>
      <c r="Q32" s="132"/>
      <c r="R32" s="86" t="str">
        <f>IF(C40="","",C40)</f>
        <v/>
      </c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8"/>
      <c r="AD32" s="14" t="s">
        <v>7</v>
      </c>
      <c r="AE32" s="22" t="str">
        <f t="shared" si="2"/>
        <v/>
      </c>
      <c r="AF32" s="22" t="str">
        <f t="shared" si="3"/>
        <v/>
      </c>
      <c r="AG32" s="66" t="str">
        <f t="shared" si="4"/>
        <v/>
      </c>
      <c r="AH32" s="23" t="str">
        <f t="shared" si="5"/>
        <v/>
      </c>
      <c r="AJ32" s="62" t="str">
        <f t="shared" si="6"/>
        <v/>
      </c>
    </row>
    <row r="33" spans="1:40" ht="7.5" customHeight="1" x14ac:dyDescent="0.2">
      <c r="A33" s="17"/>
      <c r="B33" s="19"/>
      <c r="C33" s="19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9"/>
      <c r="O33" s="19"/>
      <c r="P33" s="19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7"/>
      <c r="AD33" s="19"/>
      <c r="AE33" s="19"/>
      <c r="AF33" s="17"/>
      <c r="AG33" s="17"/>
      <c r="AI33" s="76"/>
      <c r="AJ33" s="62" t="str">
        <f t="shared" si="6"/>
        <v/>
      </c>
    </row>
    <row r="34" spans="1:40" ht="4.5" customHeight="1" thickBot="1" x14ac:dyDescent="0.25">
      <c r="AI34" s="76"/>
      <c r="AJ34" s="62" t="str">
        <f t="shared" si="6"/>
        <v/>
      </c>
    </row>
    <row r="35" spans="1:40" ht="13.5" customHeight="1" thickBot="1" x14ac:dyDescent="0.25">
      <c r="A35" s="147"/>
      <c r="B35" s="148"/>
      <c r="C35" s="123" t="s">
        <v>1</v>
      </c>
      <c r="D35" s="99"/>
      <c r="E35" s="99"/>
      <c r="F35" s="99"/>
      <c r="G35" s="99"/>
      <c r="H35" s="99"/>
      <c r="I35" s="99"/>
      <c r="J35" s="99"/>
      <c r="K35" s="99"/>
      <c r="L35" s="100"/>
      <c r="M35" s="148" t="s">
        <v>3</v>
      </c>
      <c r="N35" s="148"/>
      <c r="O35" s="148" t="s">
        <v>4</v>
      </c>
      <c r="P35" s="148"/>
      <c r="Q35" s="123" t="s">
        <v>5</v>
      </c>
      <c r="R35" s="154"/>
      <c r="S35" s="123" t="s">
        <v>6</v>
      </c>
      <c r="T35" s="100"/>
      <c r="U35" s="123" t="s">
        <v>7</v>
      </c>
      <c r="V35" s="154"/>
      <c r="W35" s="123" t="s">
        <v>8</v>
      </c>
      <c r="X35" s="100"/>
      <c r="Y35" s="123" t="s">
        <v>9</v>
      </c>
      <c r="Z35" s="154"/>
      <c r="AA35" s="123" t="s">
        <v>10</v>
      </c>
      <c r="AB35" s="100"/>
      <c r="AC35" s="148" t="s">
        <v>12</v>
      </c>
      <c r="AD35" s="148"/>
      <c r="AE35" s="148" t="s">
        <v>11</v>
      </c>
      <c r="AF35" s="160"/>
      <c r="AG35" s="17"/>
      <c r="AI35" s="76"/>
      <c r="AJ35" s="62" t="str">
        <f t="shared" si="6"/>
        <v/>
      </c>
    </row>
    <row r="36" spans="1:40" ht="13.5" customHeight="1" x14ac:dyDescent="0.2">
      <c r="A36" s="149" t="s">
        <v>3</v>
      </c>
      <c r="B36" s="135"/>
      <c r="C36" s="121"/>
      <c r="D36" s="122"/>
      <c r="E36" s="122"/>
      <c r="F36" s="122"/>
      <c r="G36" s="122"/>
      <c r="H36" s="122"/>
      <c r="I36" s="122"/>
      <c r="J36" s="122"/>
      <c r="K36" s="122"/>
      <c r="L36" s="122"/>
      <c r="M36" s="163"/>
      <c r="N36" s="163"/>
      <c r="O36" s="164" t="str">
        <f>A5</f>
        <v/>
      </c>
      <c r="P36" s="164"/>
      <c r="Q36" s="101" t="str">
        <f>A9</f>
        <v/>
      </c>
      <c r="R36" s="103"/>
      <c r="S36" s="101" t="str">
        <f>A13</f>
        <v/>
      </c>
      <c r="T36" s="103"/>
      <c r="U36" s="101" t="str">
        <f>A17</f>
        <v/>
      </c>
      <c r="V36" s="103"/>
      <c r="W36" s="101" t="str">
        <f>A21</f>
        <v/>
      </c>
      <c r="X36" s="103"/>
      <c r="Y36" s="101" t="str">
        <f>A29</f>
        <v/>
      </c>
      <c r="Z36" s="103"/>
      <c r="AA36" s="101" t="str">
        <f>A25</f>
        <v/>
      </c>
      <c r="AB36" s="103"/>
      <c r="AC36" s="135" t="str">
        <f>IF(A5="","",(IF(M36&lt;&gt;"",M36,0))+(IF(O36&lt;&gt;"",O36,0))+(IF(Q36&lt;&gt;"",Q36,0))+(IF(S36&lt;&gt;"",S36,0))+(IF(U36&lt;&gt;"",U36,0))+(IF(W36&lt;&gt;"",W36,0))+(IF(Y36&lt;&gt;"",Y36,0))+(IF(AA36&lt;&gt;"",AA36,0)))</f>
        <v/>
      </c>
      <c r="AD36" s="135"/>
      <c r="AE36" s="150"/>
      <c r="AF36" s="151"/>
      <c r="AG36" s="24"/>
      <c r="AI36" s="76"/>
      <c r="AJ36" s="62"/>
    </row>
    <row r="37" spans="1:40" ht="13.5" customHeight="1" x14ac:dyDescent="0.2">
      <c r="A37" s="141" t="s">
        <v>4</v>
      </c>
      <c r="B37" s="142"/>
      <c r="C37" s="119"/>
      <c r="D37" s="120"/>
      <c r="E37" s="120"/>
      <c r="F37" s="120"/>
      <c r="G37" s="120"/>
      <c r="H37" s="120"/>
      <c r="I37" s="120"/>
      <c r="J37" s="120"/>
      <c r="K37" s="120"/>
      <c r="L37" s="120"/>
      <c r="M37" s="146" t="str">
        <f>AH5</f>
        <v/>
      </c>
      <c r="N37" s="146"/>
      <c r="O37" s="165"/>
      <c r="P37" s="165"/>
      <c r="Q37" s="89" t="str">
        <f>A14</f>
        <v/>
      </c>
      <c r="R37" s="91"/>
      <c r="S37" s="89" t="str">
        <f>A10</f>
        <v/>
      </c>
      <c r="T37" s="91"/>
      <c r="U37" s="89" t="str">
        <f>A22</f>
        <v/>
      </c>
      <c r="V37" s="91"/>
      <c r="W37" s="89" t="str">
        <f>A18</f>
        <v/>
      </c>
      <c r="X37" s="91"/>
      <c r="Y37" s="89" t="str">
        <f>A26</f>
        <v/>
      </c>
      <c r="Z37" s="91"/>
      <c r="AA37" s="89" t="str">
        <f>A30</f>
        <v/>
      </c>
      <c r="AB37" s="91"/>
      <c r="AC37" s="143" t="str">
        <f>IF(A5="","",(IF(M37&lt;&gt;"",M37,0))+(IF(O37&lt;&gt;"",O37,0))+(IF(Q37&lt;&gt;"",Q37,0))+(IF(S37&lt;&gt;"",S37,0))+(IF(U37&lt;&gt;"",U37,0))+(IF(W37&lt;&gt;"",W37,0))+(IF(Y37&lt;&gt;"",Y37,0))+(IF(AA37&lt;&gt;"",AA37,0)))</f>
        <v/>
      </c>
      <c r="AD37" s="143"/>
      <c r="AE37" s="144"/>
      <c r="AF37" s="145"/>
      <c r="AG37" s="24"/>
      <c r="AI37" s="76"/>
      <c r="AJ37" s="62"/>
    </row>
    <row r="38" spans="1:40" ht="13.5" customHeight="1" x14ac:dyDescent="0.2">
      <c r="A38" s="133" t="s">
        <v>5</v>
      </c>
      <c r="B38" s="134"/>
      <c r="C38" s="152"/>
      <c r="D38" s="153"/>
      <c r="E38" s="153"/>
      <c r="F38" s="153"/>
      <c r="G38" s="153"/>
      <c r="H38" s="153"/>
      <c r="I38" s="153"/>
      <c r="J38" s="153"/>
      <c r="K38" s="153"/>
      <c r="L38" s="153"/>
      <c r="M38" s="140" t="str">
        <f>AH9</f>
        <v/>
      </c>
      <c r="N38" s="140"/>
      <c r="O38" s="140" t="str">
        <f>AH14</f>
        <v/>
      </c>
      <c r="P38" s="140"/>
      <c r="Q38" s="138"/>
      <c r="R38" s="139"/>
      <c r="S38" s="92" t="str">
        <f>A6</f>
        <v/>
      </c>
      <c r="T38" s="94"/>
      <c r="U38" s="92" t="str">
        <f>A27</f>
        <v/>
      </c>
      <c r="V38" s="94"/>
      <c r="W38" s="92" t="str">
        <f>A31</f>
        <v/>
      </c>
      <c r="X38" s="94"/>
      <c r="Y38" s="92" t="str">
        <f>A19</f>
        <v/>
      </c>
      <c r="Z38" s="94"/>
      <c r="AA38" s="92" t="str">
        <f>AH23</f>
        <v/>
      </c>
      <c r="AB38" s="94"/>
      <c r="AC38" s="135" t="str">
        <f>IF(A6="","",(IF(M38&lt;&gt;"",M38,0))+(IF(O38&lt;&gt;"",O38,0))+(IF(Q38&lt;&gt;"",Q38,0))+(IF(S38&lt;&gt;"",S38,0))+(IF(U38&lt;&gt;"",U38,0))+(IF(W38&lt;&gt;"",W38,0))+(IF(Y38&lt;&gt;"",Y38,0))+(IF(AA38&lt;&gt;"",AA38,0)))</f>
        <v/>
      </c>
      <c r="AD38" s="135"/>
      <c r="AE38" s="136"/>
      <c r="AF38" s="137"/>
      <c r="AG38" s="24"/>
      <c r="AI38" s="76"/>
      <c r="AJ38" s="62"/>
    </row>
    <row r="39" spans="1:40" ht="13.5" customHeight="1" x14ac:dyDescent="0.2">
      <c r="A39" s="141" t="s">
        <v>6</v>
      </c>
      <c r="B39" s="142"/>
      <c r="C39" s="119"/>
      <c r="D39" s="120"/>
      <c r="E39" s="120"/>
      <c r="F39" s="120"/>
      <c r="G39" s="120"/>
      <c r="H39" s="120"/>
      <c r="I39" s="120"/>
      <c r="J39" s="120"/>
      <c r="K39" s="120"/>
      <c r="L39" s="120"/>
      <c r="M39" s="146" t="str">
        <f>AH13</f>
        <v/>
      </c>
      <c r="N39" s="146"/>
      <c r="O39" s="146" t="str">
        <f>AH10</f>
        <v/>
      </c>
      <c r="P39" s="146"/>
      <c r="Q39" s="89" t="str">
        <f>AH6</f>
        <v/>
      </c>
      <c r="R39" s="91"/>
      <c r="S39" s="138"/>
      <c r="T39" s="139"/>
      <c r="U39" s="89" t="str">
        <f>A32</f>
        <v/>
      </c>
      <c r="V39" s="91"/>
      <c r="W39" s="89" t="str">
        <f>A28</f>
        <v/>
      </c>
      <c r="X39" s="91"/>
      <c r="Y39" s="89" t="str">
        <f>A24</f>
        <v/>
      </c>
      <c r="Z39" s="91"/>
      <c r="AA39" s="89" t="str">
        <f>AH20</f>
        <v/>
      </c>
      <c r="AB39" s="91"/>
      <c r="AC39" s="143" t="str">
        <f>IF(A6="","",(IF(M39&lt;&gt;"",M39,0))+(IF(O39&lt;&gt;"",O39,0))+(IF(Q39&lt;&gt;"",Q39,0))+(IF(S39&lt;&gt;"",S39,0))+(IF(U39&lt;&gt;"",U39,0))+(IF(W39&lt;&gt;"",W39,0))+(IF(Y39&lt;&gt;"",Y39,0))+(IF(AA39&lt;&gt;"",AA39,0)))</f>
        <v/>
      </c>
      <c r="AD39" s="143"/>
      <c r="AE39" s="144"/>
      <c r="AF39" s="145"/>
      <c r="AG39" s="24"/>
      <c r="AI39" s="76"/>
      <c r="AJ39" s="62"/>
    </row>
    <row r="40" spans="1:40" ht="13.5" customHeight="1" x14ac:dyDescent="0.2">
      <c r="A40" s="133" t="s">
        <v>7</v>
      </c>
      <c r="B40" s="134"/>
      <c r="C40" s="152"/>
      <c r="D40" s="153"/>
      <c r="E40" s="153"/>
      <c r="F40" s="153"/>
      <c r="G40" s="153"/>
      <c r="H40" s="153"/>
      <c r="I40" s="153"/>
      <c r="J40" s="153"/>
      <c r="K40" s="153"/>
      <c r="L40" s="153"/>
      <c r="M40" s="140" t="str">
        <f>AH17</f>
        <v/>
      </c>
      <c r="N40" s="140"/>
      <c r="O40" s="140" t="str">
        <f>AH22</f>
        <v/>
      </c>
      <c r="P40" s="140"/>
      <c r="Q40" s="92" t="str">
        <f>AH27</f>
        <v/>
      </c>
      <c r="R40" s="94"/>
      <c r="S40" s="92" t="str">
        <f>AH32</f>
        <v/>
      </c>
      <c r="T40" s="94"/>
      <c r="U40" s="138"/>
      <c r="V40" s="139"/>
      <c r="W40" s="92" t="str">
        <f>A7</f>
        <v/>
      </c>
      <c r="X40" s="94"/>
      <c r="Y40" s="92" t="str">
        <f>A11</f>
        <v/>
      </c>
      <c r="Z40" s="94"/>
      <c r="AA40" s="92" t="str">
        <f>AH15</f>
        <v/>
      </c>
      <c r="AB40" s="94"/>
      <c r="AC40" s="135" t="str">
        <f>IF(A7="","",(IF(M40&lt;&gt;"",M40,0))+(IF(O40&lt;&gt;"",O40,0))+(IF(Q40&lt;&gt;"",Q40,0))+(IF(S40&lt;&gt;"",S40,0))+(IF(U40&lt;&gt;"",U40,0))+(IF(W40&lt;&gt;"",W40,0))+(IF(Y40&lt;&gt;"",Y40,0))+(IF(AA40&lt;&gt;"",AA40,0)))</f>
        <v/>
      </c>
      <c r="AD40" s="135"/>
      <c r="AE40" s="136"/>
      <c r="AF40" s="137"/>
      <c r="AG40" s="24"/>
      <c r="AI40" s="76"/>
      <c r="AJ40" s="62"/>
    </row>
    <row r="41" spans="1:40" ht="13.5" customHeight="1" x14ac:dyDescent="0.2">
      <c r="A41" s="141" t="s">
        <v>8</v>
      </c>
      <c r="B41" s="142"/>
      <c r="C41" s="119"/>
      <c r="D41" s="120"/>
      <c r="E41" s="120"/>
      <c r="F41" s="120"/>
      <c r="G41" s="120"/>
      <c r="H41" s="120"/>
      <c r="I41" s="120"/>
      <c r="J41" s="120"/>
      <c r="K41" s="120"/>
      <c r="L41" s="120"/>
      <c r="M41" s="146" t="str">
        <f>AH21</f>
        <v/>
      </c>
      <c r="N41" s="146"/>
      <c r="O41" s="146" t="str">
        <f>AH18</f>
        <v/>
      </c>
      <c r="P41" s="146"/>
      <c r="Q41" s="89" t="str">
        <f>AH31</f>
        <v/>
      </c>
      <c r="R41" s="91"/>
      <c r="S41" s="89" t="str">
        <f>AH28</f>
        <v/>
      </c>
      <c r="T41" s="91"/>
      <c r="U41" s="89" t="str">
        <f>AH7</f>
        <v/>
      </c>
      <c r="V41" s="91"/>
      <c r="W41" s="138"/>
      <c r="X41" s="139"/>
      <c r="Y41" s="89" t="str">
        <f>A16</f>
        <v/>
      </c>
      <c r="Z41" s="91"/>
      <c r="AA41" s="89" t="str">
        <f>AH12</f>
        <v/>
      </c>
      <c r="AB41" s="91"/>
      <c r="AC41" s="143" t="str">
        <f>IF(A7="","",(IF(M41&lt;&gt;"",M41,0))+(IF(O41&lt;&gt;"",O41,0))+(IF(Q41&lt;&gt;"",Q41,0))+(IF(S41&lt;&gt;"",S41,0))+(IF(U41&lt;&gt;"",U41,0))+(IF(W41&lt;&gt;"",W41,0))+(IF(Y41&lt;&gt;"",Y41,0))+(IF(AA41&lt;&gt;"",AA41,0)))</f>
        <v/>
      </c>
      <c r="AD41" s="143"/>
      <c r="AE41" s="144"/>
      <c r="AF41" s="145"/>
      <c r="AG41" s="24"/>
      <c r="AI41" s="76"/>
      <c r="AJ41" s="62"/>
    </row>
    <row r="42" spans="1:40" ht="13.5" customHeight="1" x14ac:dyDescent="0.2">
      <c r="A42" s="133" t="s">
        <v>9</v>
      </c>
      <c r="B42" s="134"/>
      <c r="C42" s="152"/>
      <c r="D42" s="153"/>
      <c r="E42" s="153"/>
      <c r="F42" s="153"/>
      <c r="G42" s="153"/>
      <c r="H42" s="153"/>
      <c r="I42" s="153"/>
      <c r="J42" s="153"/>
      <c r="K42" s="153"/>
      <c r="L42" s="153"/>
      <c r="M42" s="140" t="str">
        <f>AH29</f>
        <v/>
      </c>
      <c r="N42" s="140"/>
      <c r="O42" s="140" t="str">
        <f>AH26</f>
        <v/>
      </c>
      <c r="P42" s="140"/>
      <c r="Q42" s="92" t="str">
        <f>AH19</f>
        <v/>
      </c>
      <c r="R42" s="94"/>
      <c r="S42" s="92" t="str">
        <f>AH24</f>
        <v/>
      </c>
      <c r="T42" s="94"/>
      <c r="U42" s="92" t="str">
        <f>AH11</f>
        <v/>
      </c>
      <c r="V42" s="94"/>
      <c r="W42" s="92" t="str">
        <f>AH16</f>
        <v/>
      </c>
      <c r="X42" s="94"/>
      <c r="Y42" s="138"/>
      <c r="Z42" s="139"/>
      <c r="AA42" s="92" t="str">
        <f>A8</f>
        <v/>
      </c>
      <c r="AB42" s="94"/>
      <c r="AC42" s="135" t="str">
        <f>IF(A8="","",(IF(M42&lt;&gt;"",M42,0))+(IF(O42&lt;&gt;"",O42,0))+(IF(Q42&lt;&gt;"",Q42,0))+(IF(S42&lt;&gt;"",S42,0))+(IF(U42&lt;&gt;"",U42,0))+(IF(W42&lt;&gt;"",W42,0))+(IF(Y42&lt;&gt;"",Y42,0))+(IF(AA42&lt;&gt;"",AA42,0)))</f>
        <v/>
      </c>
      <c r="AD42" s="135"/>
      <c r="AE42" s="136"/>
      <c r="AF42" s="137"/>
      <c r="AG42" s="24"/>
      <c r="AI42" s="76"/>
      <c r="AJ42" s="62"/>
    </row>
    <row r="43" spans="1:40" ht="13.5" customHeight="1" thickBot="1" x14ac:dyDescent="0.25">
      <c r="A43" s="124" t="s">
        <v>10</v>
      </c>
      <c r="B43" s="125"/>
      <c r="C43" s="166"/>
      <c r="D43" s="167"/>
      <c r="E43" s="167"/>
      <c r="F43" s="167"/>
      <c r="G43" s="167"/>
      <c r="H43" s="167"/>
      <c r="I43" s="167"/>
      <c r="J43" s="167"/>
      <c r="K43" s="167"/>
      <c r="L43" s="167"/>
      <c r="M43" s="162" t="str">
        <f>AH25</f>
        <v/>
      </c>
      <c r="N43" s="162"/>
      <c r="O43" s="162" t="str">
        <f>AH30</f>
        <v/>
      </c>
      <c r="P43" s="162"/>
      <c r="Q43" s="131" t="str">
        <f>A23</f>
        <v/>
      </c>
      <c r="R43" s="132"/>
      <c r="S43" s="131" t="str">
        <f>A20</f>
        <v/>
      </c>
      <c r="T43" s="132"/>
      <c r="U43" s="131" t="str">
        <f>A15</f>
        <v/>
      </c>
      <c r="V43" s="132"/>
      <c r="W43" s="131" t="str">
        <f>A12</f>
        <v/>
      </c>
      <c r="X43" s="132"/>
      <c r="Y43" s="131" t="str">
        <f>AH8</f>
        <v/>
      </c>
      <c r="Z43" s="132"/>
      <c r="AA43" s="129"/>
      <c r="AB43" s="130"/>
      <c r="AC43" s="126" t="str">
        <f>IF(A8="","",(IF(M43&lt;&gt;"",M43,0))+(IF(O43&lt;&gt;"",O43,0))+(IF(Q43&lt;&gt;"",Q43,0))+(IF(S43&lt;&gt;"",S43,0))+(IF(U43&lt;&gt;"",U43,0))+(IF(W43&lt;&gt;"",W43,0))+(IF(Y43&lt;&gt;"",Y43,0))+(IF(AA43&lt;&gt;"",AA43,0)))</f>
        <v/>
      </c>
      <c r="AD43" s="126"/>
      <c r="AE43" s="127"/>
      <c r="AF43" s="128"/>
      <c r="AG43" s="24"/>
      <c r="AI43" s="76"/>
      <c r="AJ43" s="62"/>
    </row>
    <row r="44" spans="1:40" ht="6" customHeight="1" x14ac:dyDescent="0.2">
      <c r="A44" s="17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50"/>
      <c r="AD44" s="50"/>
      <c r="AE44" s="50"/>
      <c r="AF44" s="50"/>
      <c r="AG44" s="50"/>
      <c r="AI44" s="76"/>
      <c r="AJ44" s="62" t="str">
        <f t="shared" si="6"/>
        <v/>
      </c>
    </row>
    <row r="45" spans="1:40" ht="3.75" customHeight="1" x14ac:dyDescent="0.2">
      <c r="AI45" s="76"/>
      <c r="AJ45" s="62" t="str">
        <f t="shared" si="6"/>
        <v/>
      </c>
    </row>
    <row r="46" spans="1:40" ht="13.5" customHeight="1" thickBot="1" x14ac:dyDescent="0.25">
      <c r="A46" s="5" t="s">
        <v>13</v>
      </c>
      <c r="E46" s="3"/>
      <c r="AI46" s="76"/>
      <c r="AJ46" s="62"/>
    </row>
    <row r="47" spans="1:40" ht="14.45" customHeight="1" thickBot="1" x14ac:dyDescent="0.25">
      <c r="A47" s="42" t="s">
        <v>0</v>
      </c>
      <c r="B47" s="9">
        <v>1</v>
      </c>
      <c r="C47" s="9">
        <v>2</v>
      </c>
      <c r="D47" s="51">
        <v>3</v>
      </c>
      <c r="E47" s="41"/>
      <c r="F47" s="110" t="s">
        <v>1</v>
      </c>
      <c r="G47" s="111"/>
      <c r="H47" s="111"/>
      <c r="I47" s="111"/>
      <c r="J47" s="111"/>
      <c r="K47" s="111"/>
      <c r="L47" s="111"/>
      <c r="M47" s="111"/>
      <c r="N47" s="112"/>
      <c r="O47" s="110" t="s">
        <v>2</v>
      </c>
      <c r="P47" s="111"/>
      <c r="Q47" s="112"/>
      <c r="R47" s="110" t="s">
        <v>1</v>
      </c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2"/>
      <c r="AD47" s="52"/>
      <c r="AE47" s="53">
        <v>1</v>
      </c>
      <c r="AF47" s="53">
        <v>2</v>
      </c>
      <c r="AG47" s="54">
        <v>3</v>
      </c>
      <c r="AH47" s="55" t="s">
        <v>0</v>
      </c>
      <c r="AI47" s="77"/>
      <c r="AJ47" s="62"/>
      <c r="AN47" s="3" t="s">
        <v>48</v>
      </c>
    </row>
    <row r="48" spans="1:40" ht="13.5" customHeight="1" x14ac:dyDescent="0.2">
      <c r="A48" s="32" t="str">
        <f>IF(B48="","",IF(C48="",B48,IF(B48+C48=2,3,IF(D48="",B48+C48,B48+C48+D48))))</f>
        <v/>
      </c>
      <c r="B48" s="47"/>
      <c r="C48" s="47"/>
      <c r="D48" s="47"/>
      <c r="E48" s="33" t="str">
        <f>IF(AE36="","",IF(AE36=1,A36,IF(AE37=1,A37,IF(AE38=1,A38,IF(AE39=1,A39,IF(AE40=1,A40,IF(AE41=1,A41,IF(AE42=1,A42,A43))))))))</f>
        <v/>
      </c>
      <c r="F48" s="113" t="str">
        <f>IF(AE36="","",IF(AE36=1,C36,IF(AE37=1,C37,IF(AE38=1,C38,IF(AE39=1,C39,IF(AE40=1,C40,IF(AE41=1,C41,IF(AE42=1,C42,C43))))))))</f>
        <v/>
      </c>
      <c r="G48" s="114"/>
      <c r="H48" s="114"/>
      <c r="I48" s="114"/>
      <c r="J48" s="114"/>
      <c r="K48" s="114"/>
      <c r="L48" s="114"/>
      <c r="M48" s="114"/>
      <c r="N48" s="115"/>
      <c r="O48" s="101">
        <v>57</v>
      </c>
      <c r="P48" s="102"/>
      <c r="Q48" s="103"/>
      <c r="R48" s="113" t="str">
        <f>IF('8er Gr2'!AE36="","",IF('8er Gr2'!AE36=2,'8er Gr2'!C36,IF('8er Gr2'!AE37=2,'8er Gr2'!C37,IF('8er Gr2'!AE38=2,'8er Gr2'!C38,IF('8er Gr2'!AE39=2,'8er Gr2'!C39,IF('8er Gr2'!AE40=2,'8er Gr2'!C40,IF('8er Gr2'!AE41=2,'8er Gr2'!C41,IF('8er Gr2'!AE42=2,'8er Gr2'!C42,'8er Gr2'!C43))))))))</f>
        <v/>
      </c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5"/>
      <c r="AD48" s="33" t="str">
        <f>IF('8er Gr2'!AE36="","",IF('8er Gr2'!AE36=2,'8er Gr2'!A36,IF('8er Gr2'!AE37=2,'8er Gr2'!A37,IF('8er Gr2'!AE38=2,'8er Gr2'!A38,IF('8er Gr2'!AE39=2,'8er Gr2'!A39,IF('8er Gr2'!AE40=2,'8er Gr2'!A40,IF('8er Gr2'!AE41=2,'8er Gr2'!A41,IF('8er Gr2'!AE42=2,'8er Gr2'!A42,'8er Gr2'!A43))))))))</f>
        <v/>
      </c>
      <c r="AE48" s="34" t="str">
        <f t="shared" ref="AE48:AG49" si="7">IF(B48=1,"0",IF(B48="","","1"))</f>
        <v/>
      </c>
      <c r="AF48" s="34" t="str">
        <f t="shared" si="7"/>
        <v/>
      </c>
      <c r="AG48" s="34" t="str">
        <f t="shared" si="7"/>
        <v/>
      </c>
      <c r="AH48" s="35" t="str">
        <f>IF(AE48="","",IF(AF48="",AE48,IF(AE48+AF48=2,3,IF(AG48="",AE48+AF48,AE48+AF48+AG48))))</f>
        <v/>
      </c>
      <c r="AI48" s="78"/>
      <c r="AJ48" s="62" t="str">
        <f t="shared" si="6"/>
        <v/>
      </c>
    </row>
    <row r="49" spans="1:42" ht="13.5" customHeight="1" thickBot="1" x14ac:dyDescent="0.25">
      <c r="A49" s="21" t="str">
        <f>IF(B49="","",IF(C49="",B49,IF(B49+C49=2,3,IF(D49="",B49+C49,B49+C49+D49))))</f>
        <v/>
      </c>
      <c r="B49" s="46"/>
      <c r="C49" s="46"/>
      <c r="D49" s="46"/>
      <c r="E49" s="10" t="str">
        <f>IF('8er Gr2'!AE36="","",IF('8er Gr2'!AE36=1,'8er Gr2'!A36,IF('8er Gr2'!AE37=1,'8er Gr2'!A37,IF('8er Gr2'!AE38=1,'8er Gr2'!A38,IF('8er Gr2'!AE39=1,'8er Gr2'!A39,IF('8er Gr2'!AE40=1,'8er Gr2'!A40,IF('8er Gr2'!AE41=1,'8er Gr2'!A41,IF('8er Gr2'!AE42=1,'8er Gr2'!A42,'8er Gr2'!A43))))))))</f>
        <v/>
      </c>
      <c r="F49" s="116" t="str">
        <f>IF('8er Gr2'!AE36="","",IF('8er Gr2'!AE36=1,'8er Gr2'!C36,IF('8er Gr2'!AE37=1,'8er Gr2'!C37,IF('8er Gr2'!AE38=1,'8er Gr2'!C38,IF('8er Gr2'!AE39=1,'8er Gr2'!C39,IF('8er Gr2'!AE40=1,'8er Gr2'!C40,IF('8er Gr2'!AE41=1,'8er Gr2'!C41,IF('8er Gr2'!AE42=1,'8er Gr2'!C42,'8er Gr2'!C43))))))))</f>
        <v/>
      </c>
      <c r="G49" s="117"/>
      <c r="H49" s="117"/>
      <c r="I49" s="117"/>
      <c r="J49" s="117"/>
      <c r="K49" s="117"/>
      <c r="L49" s="117"/>
      <c r="M49" s="117"/>
      <c r="N49" s="118"/>
      <c r="O49" s="131">
        <v>58</v>
      </c>
      <c r="P49" s="161"/>
      <c r="Q49" s="132"/>
      <c r="R49" s="116" t="str">
        <f>IF(AE36="","",IF(AE36=2,C36,IF(AE37=2,C37,IF(AE38=2,C38,IF(AE39=2,C39,IF(AE40=2,C40,IF(AE41=2,C41,IF(AE42=2,C42,C43))))))))</f>
        <v/>
      </c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8"/>
      <c r="AD49" s="10" t="str">
        <f>IF(AE36="","",IF(AE36=2,A36,IF(AE37=2,A37,IF(AE38=2,A38,IF(AE39=2,A39,IF(AE40=2,A40,IF(AE41=2,A41,IF(AE42=2,A42,A43))))))))</f>
        <v/>
      </c>
      <c r="AE49" s="22" t="str">
        <f t="shared" si="7"/>
        <v/>
      </c>
      <c r="AF49" s="22" t="str">
        <f t="shared" si="7"/>
        <v/>
      </c>
      <c r="AG49" s="22" t="str">
        <f t="shared" si="7"/>
        <v/>
      </c>
      <c r="AH49" s="23" t="str">
        <f>IF(AE49="","",IF(AF49="",AE49,IF(AE49+AF49=2,3,IF(AG49="",AE49+AF49,AE49+AF49+AG49))))</f>
        <v/>
      </c>
      <c r="AI49" s="79"/>
      <c r="AJ49" s="62" t="str">
        <f t="shared" si="6"/>
        <v/>
      </c>
    </row>
    <row r="50" spans="1:42" ht="13.5" customHeight="1" thickBot="1" x14ac:dyDescent="0.25">
      <c r="A50" s="4" t="s">
        <v>27</v>
      </c>
      <c r="F50" s="67"/>
      <c r="G50" s="67"/>
      <c r="H50" s="67"/>
      <c r="I50" s="67"/>
      <c r="J50" s="67"/>
      <c r="K50" s="67"/>
      <c r="L50" s="67"/>
      <c r="M50" s="67"/>
      <c r="N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H50"/>
      <c r="AI50" s="76"/>
      <c r="AJ50" s="62"/>
      <c r="AN50">
        <v>16</v>
      </c>
      <c r="AP50" t="str">
        <f>IF(C38="","",IF(OR(A51="",A51+AH51&gt;3,A51+AH51&lt;=2),"",IF(A51&lt;=1,F51,R51)))</f>
        <v/>
      </c>
    </row>
    <row r="51" spans="1:42" ht="13.5" customHeight="1" thickBot="1" x14ac:dyDescent="0.25">
      <c r="A51" s="36" t="str">
        <f>IF(B51="","",IF(C51="",B51,IF(B51+C51=2,3,IF(D51="",B51+C51,B51+C51+D51))))</f>
        <v/>
      </c>
      <c r="B51" s="48"/>
      <c r="C51" s="48"/>
      <c r="D51" s="48"/>
      <c r="E51" s="38" t="str">
        <f>IF(AE36="","",IF(AE36=8,A36,IF(AE37=8,A37,IF(AE38=8,A38,IF(AE39=8,A39,IF(AE40=8,A40,IF(AE41=8,A41,IF(AE42=8,A42,A43))))))))</f>
        <v/>
      </c>
      <c r="F51" s="104" t="str">
        <f>IF(AE36="","",IF(AE36=8,C36,IF(AE37=8,C37,IF(AE38=8,C38,IF(AE39=8,C39,IF(AE40=8,C40,IF(AE41=8,C41,IF(AE42=8,C42,C43))))))))</f>
        <v/>
      </c>
      <c r="G51" s="105"/>
      <c r="H51" s="105"/>
      <c r="I51" s="105"/>
      <c r="J51" s="105"/>
      <c r="K51" s="105"/>
      <c r="L51" s="105"/>
      <c r="M51" s="105"/>
      <c r="N51" s="106"/>
      <c r="O51" s="95">
        <v>59</v>
      </c>
      <c r="P51" s="96"/>
      <c r="Q51" s="97"/>
      <c r="R51" s="104" t="str">
        <f>IF('8er Gr2'!AE36="","",IF('8er Gr2'!AE36=8,'8er Gr2'!C36,IF('8er Gr2'!AE37=8,'8er Gr2'!C37,IF('8er Gr2'!AE38=8,'8er Gr2'!C38,IF('8er Gr2'!AE39=8,'8er Gr2'!C39,IF('8er Gr2'!AE40=8,'8er Gr2'!C40,IF('8er Gr2'!AE41=8,'8er Gr2'!C41,IF('8er Gr2'!AE42=8,'8er Gr2'!C42,'8er Gr2'!C43))))))))</f>
        <v/>
      </c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6"/>
      <c r="AD51" s="38" t="str">
        <f>IF('8er Gr2'!AE36="","",IF('8er Gr2'!AE36=8,'8er Gr2'!A36,IF('8er Gr2'!AE37=8,'8er Gr2'!A37,IF('8er Gr2'!AE38=8,'8er Gr2'!A38,IF('8er Gr2'!AE39=8,'8er Gr2'!A39,IF('8er Gr2'!AE40=8,'8er Gr2'!A40,IF('8er Gr2'!AE41=8,'8er Gr2'!A41,IF('8er Gr2'!AE42=8,'8er Gr2'!A42,'8er Gr2'!A43))))))))</f>
        <v/>
      </c>
      <c r="AE51" s="37" t="str">
        <f>IF(B51=1,"0",IF(B51="","","1"))</f>
        <v/>
      </c>
      <c r="AF51" s="37" t="str">
        <f>IF(C51=1,"0",IF(C51="","","1"))</f>
        <v/>
      </c>
      <c r="AG51" s="37" t="str">
        <f>IF(D51=1,"0",IF(D51="","","1"))</f>
        <v/>
      </c>
      <c r="AH51" s="39" t="str">
        <f>IF(AE51="","",IF(AF51="",AE51,IF(AE51+AF51=2,3,IF(AG51="",AE51+AF51,AE51+AF51+AG51))))</f>
        <v/>
      </c>
      <c r="AI51" s="78"/>
      <c r="AJ51" s="62" t="str">
        <f t="shared" si="6"/>
        <v/>
      </c>
      <c r="AN51">
        <v>15</v>
      </c>
      <c r="AP51" s="62" t="str">
        <f>IF(C38="","",IF(OR(A51="",A51+AH51&gt;3,A51+AH51&lt;=2),"",IF(A51&gt;=2,F51,R51)))</f>
        <v/>
      </c>
    </row>
    <row r="52" spans="1:42" ht="13.5" customHeight="1" thickBot="1" x14ac:dyDescent="0.25">
      <c r="A52" s="5" t="s">
        <v>26</v>
      </c>
      <c r="F52" s="67"/>
      <c r="G52" s="67"/>
      <c r="H52" s="67"/>
      <c r="I52" s="67"/>
      <c r="J52" s="67"/>
      <c r="K52" s="67"/>
      <c r="L52" s="67"/>
      <c r="M52" s="67"/>
      <c r="N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H52"/>
      <c r="AI52" s="76"/>
      <c r="AJ52" s="62"/>
      <c r="AN52">
        <v>14</v>
      </c>
      <c r="AP52" t="str">
        <f>IF(C40="","",IF(OR(A53="",A53+AH53&gt;3,A53+AH53&lt;=2),"",IF(A53&lt;=1,F53,R53)))</f>
        <v/>
      </c>
    </row>
    <row r="53" spans="1:42" ht="13.5" customHeight="1" thickBot="1" x14ac:dyDescent="0.25">
      <c r="A53" s="25" t="str">
        <f>IF(B53="","",IF(C53="",B53,IF(B53+C53=2,3,IF(D53="",B53+C53,B53+C53+D53))))</f>
        <v/>
      </c>
      <c r="B53" s="49"/>
      <c r="C53" s="49"/>
      <c r="D53" s="49"/>
      <c r="E53" s="11" t="str">
        <f>IF(AE36="","",IF(AE36=7,A36,IF(AE37=7,A37,IF(AE38=7,A38,IF(AE39=7,A39,IF(AE40=7,A40,IF(AE41=7,A41,IF(AE42=7,A42,A43))))))))</f>
        <v/>
      </c>
      <c r="F53" s="107" t="str">
        <f>IF(AE36="","",IF(AE36=7,C36,IF(AE37=7,C37,IF(AE38=7,C38,IF(AE39=7,C39,IF(AE40=7,C40,IF(AE41=7,C41,IF(AE42=7,C42,C43))))))))</f>
        <v/>
      </c>
      <c r="G53" s="108"/>
      <c r="H53" s="108"/>
      <c r="I53" s="108"/>
      <c r="J53" s="108"/>
      <c r="K53" s="108"/>
      <c r="L53" s="108"/>
      <c r="M53" s="108"/>
      <c r="N53" s="109"/>
      <c r="O53" s="98">
        <v>60</v>
      </c>
      <c r="P53" s="99"/>
      <c r="Q53" s="100"/>
      <c r="R53" s="107" t="str">
        <f>IF('8er Gr2'!AE36="","",IF('8er Gr2'!AE36=7,'8er Gr2'!C36,IF('8er Gr2'!AE37=7,'8er Gr2'!C37,IF('8er Gr2'!AE38=7,'8er Gr2'!C38,IF('8er Gr2'!AE39=7,'8er Gr2'!C39,IF('8er Gr2'!AE40=7,'8er Gr2'!C40,IF('8er Gr2'!AE41=7,'8er Gr2'!C41,IF('8er Gr2'!AE42=7,'8er Gr2'!C42,'8er Gr2'!C43))))))))</f>
        <v/>
      </c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9"/>
      <c r="AD53" s="11" t="str">
        <f>IF('8er Gr2'!AE36="","",IF('8er Gr2'!AE36=7,'8er Gr2'!A36,IF('8er Gr2'!AE37=7,'8er Gr2'!A37,IF('8er Gr2'!AE38=7,'8er Gr2'!A38,IF('8er Gr2'!AE39=7,'8er Gr2'!A39,IF('8er Gr2'!AE40=7,'8er Gr2'!A40,IF('8er Gr2'!AE41=7,'8er Gr2'!A41,IF('8er Gr2'!AE42=7,'8er Gr2'!A42,'8er Gr2'!A43))))))))</f>
        <v/>
      </c>
      <c r="AE53" s="26" t="str">
        <f>IF(B53=1,"0",IF(B53="","","1"))</f>
        <v/>
      </c>
      <c r="AF53" s="26" t="str">
        <f>IF(C53=1,"0",IF(C53="","","1"))</f>
        <v/>
      </c>
      <c r="AG53" s="26" t="str">
        <f>IF(D53=1,"0",IF(D53="","","1"))</f>
        <v/>
      </c>
      <c r="AH53" s="27" t="str">
        <f>IF(AE53="","",IF(AF53="",AE53,IF(AE53+AF53=2,3,IF(AG53="",AE53+AF53,AE53+AF53+AG53))))</f>
        <v/>
      </c>
      <c r="AI53" s="79"/>
      <c r="AJ53" s="62" t="str">
        <f t="shared" si="6"/>
        <v/>
      </c>
      <c r="AN53">
        <v>13</v>
      </c>
      <c r="AP53" s="62" t="str">
        <f>IF(C40="","",IF(OR(A53="",A53+AH53&gt;3,A53+AH53&lt;=2),"",IF(A53&gt;=2,F53,R53)))</f>
        <v/>
      </c>
    </row>
    <row r="54" spans="1:42" ht="13.5" customHeight="1" thickBot="1" x14ac:dyDescent="0.25">
      <c r="A54" s="4" t="s">
        <v>25</v>
      </c>
      <c r="F54" s="67"/>
      <c r="G54" s="67"/>
      <c r="H54" s="67"/>
      <c r="I54" s="67"/>
      <c r="J54" s="67"/>
      <c r="K54" s="67"/>
      <c r="L54" s="67"/>
      <c r="M54" s="67"/>
      <c r="N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H54"/>
      <c r="AI54" s="76"/>
      <c r="AJ54" s="62"/>
      <c r="AN54">
        <v>12</v>
      </c>
      <c r="AP54" t="str">
        <f>IF(C40="","",IF(OR(A55="",A55+AH55&gt;3,A55+AH55&lt;=2),"",IF(A55&lt;=1,F55,R55)))</f>
        <v/>
      </c>
    </row>
    <row r="55" spans="1:42" ht="13.5" customHeight="1" thickBot="1" x14ac:dyDescent="0.25">
      <c r="A55" s="36" t="str">
        <f>IF(B55="","",IF(C55="",B55,IF(B55+C55=2,3,IF(D55="",B55+C55,B55+C55+D55))))</f>
        <v/>
      </c>
      <c r="B55" s="48"/>
      <c r="C55" s="48"/>
      <c r="D55" s="48"/>
      <c r="E55" s="38" t="str">
        <f>IF(AE36="","",IF(AE36=6,A36,IF(AE37=6,A37,IF(AE38=6,A38,IF(AE39=6,A39,IF(AE40=6,A40,IF(AE41=6,A41,IF(AE42=6,A42,A43))))))))</f>
        <v/>
      </c>
      <c r="F55" s="104" t="str">
        <f>IF(AE36="","",IF(AE36=6,C36,IF(AE37=6,C37,IF(AE38=6,C38,IF(AE39=6,C39,IF(AE40=6,C40,IF(AE41=6,C41,IF(AE42=6,C42,C43))))))))</f>
        <v/>
      </c>
      <c r="G55" s="105"/>
      <c r="H55" s="105"/>
      <c r="I55" s="105"/>
      <c r="J55" s="105"/>
      <c r="K55" s="105"/>
      <c r="L55" s="105"/>
      <c r="M55" s="105"/>
      <c r="N55" s="106"/>
      <c r="O55" s="95">
        <v>61</v>
      </c>
      <c r="P55" s="96"/>
      <c r="Q55" s="97"/>
      <c r="R55" s="104" t="str">
        <f>IF('8er Gr2'!AE36="","",IF('8er Gr2'!AE36=6,'8er Gr2'!C36,IF('8er Gr2'!AE37=6,'8er Gr2'!C37,IF('8er Gr2'!AE38=6,'8er Gr2'!C38,IF('8er Gr2'!AE39=6,'8er Gr2'!C39,IF('8er Gr2'!AE40=6,'8er Gr2'!C40,IF('8er Gr2'!AE41=6,'8er Gr2'!C41,IF('8er Gr2'!AE42=6,'8er Gr2'!C42,'8er Gr2'!C43))))))))</f>
        <v/>
      </c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6"/>
      <c r="AD55" s="38" t="str">
        <f>IF('8er Gr2'!AE36="","",IF('8er Gr2'!AE36=6,'8er Gr2'!A36,IF('8er Gr2'!AE37=6,'8er Gr2'!A37,IF('8er Gr2'!AE38=6,'8er Gr2'!A38,IF('8er Gr2'!AE39=6,'8er Gr2'!A39,IF('8er Gr2'!AE40=6,'8er Gr2'!A40,IF('8er Gr2'!AE41=6,'8er Gr2'!A41,IF('8er Gr2'!AE42=6,'8er Gr2'!A42,'8er Gr2'!A43))))))))</f>
        <v/>
      </c>
      <c r="AE55" s="37" t="str">
        <f>IF(B55=1,"0",IF(B55="","","1"))</f>
        <v/>
      </c>
      <c r="AF55" s="37" t="str">
        <f>IF(C55=1,"0",IF(C55="","","1"))</f>
        <v/>
      </c>
      <c r="AG55" s="37" t="str">
        <f>IF(D55=1,"0",IF(D55="","","1"))</f>
        <v/>
      </c>
      <c r="AH55" s="39" t="str">
        <f>IF(AE55="","",IF(AF55="",AE55,IF(AE55+AF55=2,3,IF(AG55="",AE55+AF55,AE55+AF55+AG55))))</f>
        <v/>
      </c>
      <c r="AI55" s="78"/>
      <c r="AJ55" s="62" t="str">
        <f t="shared" si="6"/>
        <v/>
      </c>
      <c r="AN55">
        <v>11</v>
      </c>
      <c r="AP55" s="62" t="str">
        <f>IF(C40="","",IF(OR(A55="",A55+AH55&gt;3,A55+AH55&lt;=2),"",IF(A55&gt;=2,F55,R55)))</f>
        <v/>
      </c>
    </row>
    <row r="56" spans="1:42" ht="13.5" customHeight="1" thickBot="1" x14ac:dyDescent="0.25">
      <c r="A56" s="5" t="s">
        <v>24</v>
      </c>
      <c r="F56" s="67"/>
      <c r="G56" s="67"/>
      <c r="H56" s="67"/>
      <c r="I56" s="67"/>
      <c r="J56" s="67"/>
      <c r="K56" s="67"/>
      <c r="L56" s="67"/>
      <c r="M56" s="67"/>
      <c r="N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H56"/>
      <c r="AI56" s="76"/>
      <c r="AJ56" s="62"/>
      <c r="AN56">
        <v>10</v>
      </c>
      <c r="AP56" t="str">
        <f>IF(C40="","",IF(OR(A57="",A57+AH57&gt;3,A57+AH57&lt;=2),"",IF(A57&lt;=1,F57,R57)))</f>
        <v/>
      </c>
    </row>
    <row r="57" spans="1:42" ht="13.5" customHeight="1" thickBot="1" x14ac:dyDescent="0.25">
      <c r="A57" s="25" t="str">
        <f>IF(B57="","",IF(C57="",B57,IF(B57+C57=2,3,IF(D57="",B57+C57,B57+C57+D57))))</f>
        <v/>
      </c>
      <c r="B57" s="49"/>
      <c r="C57" s="49"/>
      <c r="D57" s="49"/>
      <c r="E57" s="11" t="str">
        <f>IF(AE36="","",IF(AE36=5,A36,IF(AE37=5,A37,IF(AE38=5,A38,IF(AE39=5,A39,IF(AE40=5,A40,IF(AE41=5,A41,IF(AE42=5,A42,A43))))))))</f>
        <v/>
      </c>
      <c r="F57" s="107" t="str">
        <f>IF(AE36="","",IF(AE36=5,C36,IF(AE37=5,C37,IF(AE38=5,C38,IF(AE39=5,C39,IF(AE40=5,C40,IF(AE41=5,C41,IF(AE42=5,C42,C43))))))))</f>
        <v/>
      </c>
      <c r="G57" s="108"/>
      <c r="H57" s="108"/>
      <c r="I57" s="108"/>
      <c r="J57" s="108"/>
      <c r="K57" s="108"/>
      <c r="L57" s="108"/>
      <c r="M57" s="108"/>
      <c r="N57" s="109"/>
      <c r="O57" s="98">
        <v>62</v>
      </c>
      <c r="P57" s="99"/>
      <c r="Q57" s="100"/>
      <c r="R57" s="107" t="str">
        <f>IF('8er Gr2'!AE36="","",IF('8er Gr2'!AE36=5,'8er Gr2'!C36,IF('8er Gr2'!AE37=5,'8er Gr2'!C37,IF('8er Gr2'!AE38=5,'8er Gr2'!C38,IF('8er Gr2'!AE39=5,'8er Gr2'!C39,IF('8er Gr2'!AE40=5,'8er Gr2'!C40,IF('8er Gr2'!AE41=5,'8er Gr2'!C41,IF('8er Gr2'!AE42=5,'8er Gr2'!C42,'8er Gr2'!C43))))))))</f>
        <v/>
      </c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9"/>
      <c r="AD57" s="11" t="str">
        <f>IF('8er Gr2'!AE36="","",IF('8er Gr2'!AE36=5,'8er Gr2'!A36,IF('8er Gr2'!AE37=5,'8er Gr2'!A37,IF('8er Gr2'!AE38=5,'8er Gr2'!A38,IF('8er Gr2'!AE39=5,'8er Gr2'!A39,IF('8er Gr2'!AE40=5,'8er Gr2'!A40,IF('8er Gr2'!AE41=5,'8er Gr2'!A41,IF('8er Gr2'!AE42=5,'8er Gr2'!A42,'8er Gr2'!A43))))))))</f>
        <v/>
      </c>
      <c r="AE57" s="26" t="str">
        <f>IF(B57=1,"0",IF(B57="","","1"))</f>
        <v/>
      </c>
      <c r="AF57" s="26" t="str">
        <f>IF(C57=1,"0",IF(C57="","","1"))</f>
        <v/>
      </c>
      <c r="AG57" s="26" t="str">
        <f>IF(D57=1,"0",IF(D57="","","1"))</f>
        <v/>
      </c>
      <c r="AH57" s="27" t="str">
        <f>IF(AE57="","",IF(AF57="",AE57,IF(AE57+AF57=2,3,IF(AG57="",AE57+AF57,AE57+AF57+AG57))))</f>
        <v/>
      </c>
      <c r="AI57" s="79"/>
      <c r="AJ57" s="62" t="str">
        <f t="shared" si="6"/>
        <v/>
      </c>
      <c r="AN57">
        <v>9</v>
      </c>
      <c r="AP57" s="62" t="str">
        <f>IF(C40="","",IF(OR(A57="",A57+AH57&gt;3,A57+AH57&lt;=2),"",IF(A57&gt;=2,F57,R57)))</f>
        <v/>
      </c>
    </row>
    <row r="58" spans="1:42" ht="13.5" customHeight="1" thickBot="1" x14ac:dyDescent="0.25">
      <c r="A58" s="4" t="s">
        <v>16</v>
      </c>
      <c r="F58" s="67"/>
      <c r="G58" s="67"/>
      <c r="H58" s="67"/>
      <c r="I58" s="67"/>
      <c r="J58" s="67"/>
      <c r="K58" s="67"/>
      <c r="L58" s="67"/>
      <c r="M58" s="67"/>
      <c r="N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H58"/>
      <c r="AI58" s="76"/>
      <c r="AJ58" s="62"/>
      <c r="AN58">
        <v>8</v>
      </c>
      <c r="AP58" t="str">
        <f>IF(C42="","",IF(OR(A59="",A59+AH59&gt;3,A59+AH59&lt;=2),"",IF(A59&lt;=1,F59,R59)))</f>
        <v/>
      </c>
    </row>
    <row r="59" spans="1:42" ht="13.5" customHeight="1" thickBot="1" x14ac:dyDescent="0.25">
      <c r="A59" s="36" t="str">
        <f>IF(B59="","",IF(C59="",B59,IF(B59+C59=2,3,IF(D59="",B59+C59,B59+C59+D59))))</f>
        <v/>
      </c>
      <c r="B59" s="48"/>
      <c r="C59" s="48"/>
      <c r="D59" s="48"/>
      <c r="E59" s="38" t="str">
        <f>IF(AE36="","",IF(AE36=4,A36,IF(AE37=4,A37,IF(AE38=4,A38,IF(AE39=4,A39,IF(AE40=4,A40,IF(AE41=4,A41,IF(AE42=4,A42,A43))))))))</f>
        <v/>
      </c>
      <c r="F59" s="104" t="str">
        <f>IF(AE36="","",IF(AE36=4,C36,IF(AE37=4,C37,IF(AE38=4,C38,IF(AE39=4,C39,IF(AE40=4,C40,IF(AE41=4,C41,IF(AE42=4,C42,C43))))))))</f>
        <v/>
      </c>
      <c r="G59" s="105"/>
      <c r="H59" s="105"/>
      <c r="I59" s="105"/>
      <c r="J59" s="105"/>
      <c r="K59" s="105"/>
      <c r="L59" s="105"/>
      <c r="M59" s="105"/>
      <c r="N59" s="106"/>
      <c r="O59" s="95">
        <v>63</v>
      </c>
      <c r="P59" s="96"/>
      <c r="Q59" s="97"/>
      <c r="R59" s="104" t="str">
        <f>IF('8er Gr2'!AE36="","",IF('8er Gr2'!AE36=4,'8er Gr2'!C36,IF('8er Gr2'!AE37=4,'8er Gr2'!C37,IF('8er Gr2'!AE38=4,'8er Gr2'!C38,IF('8er Gr2'!AE39=4,'8er Gr2'!C39,IF('8er Gr2'!AE40=4,'8er Gr2'!C40,IF('8er Gr2'!AE41=4,'8er Gr2'!C41,IF('8er Gr2'!AE42=4,'8er Gr2'!C42,'8er Gr2'!C43))))))))</f>
        <v/>
      </c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6"/>
      <c r="AD59" s="38" t="str">
        <f>IF('8er Gr2'!AE36="","",IF('8er Gr2'!AE36=4,'8er Gr2'!A36,IF('8er Gr2'!AE37=4,'8er Gr2'!A37,IF('8er Gr2'!AE38=4,'8er Gr2'!A38,IF('8er Gr2'!AE39=4,'8er Gr2'!A39,IF('8er Gr2'!AE40=4,'8er Gr2'!A40,IF('8er Gr2'!AE41=4,'8er Gr2'!A41,IF('8er Gr2'!AE42=4,'8er Gr2'!A42,'8er Gr2'!A43))))))))</f>
        <v/>
      </c>
      <c r="AE59" s="37" t="str">
        <f>IF(B59=1,"0",IF(B59="","","1"))</f>
        <v/>
      </c>
      <c r="AF59" s="37" t="str">
        <f>IF(C59=1,"0",IF(C59="","","1"))</f>
        <v/>
      </c>
      <c r="AG59" s="37" t="str">
        <f>IF(D59=1,"0",IF(D59="","","1"))</f>
        <v/>
      </c>
      <c r="AH59" s="39" t="str">
        <f>IF(AE59="","",IF(AF59="",AE59,IF(AE59+AF59=2,3,IF(AG59="",AE59+AF59,AE59+AF59+AG59))))</f>
        <v/>
      </c>
      <c r="AI59" s="78"/>
      <c r="AJ59" s="62" t="str">
        <f t="shared" si="6"/>
        <v/>
      </c>
      <c r="AN59">
        <v>7</v>
      </c>
      <c r="AP59" s="62" t="str">
        <f>IF(C42="","",IF(OR(A59="",A59+AH59&gt;3,A59+AH59&lt;=2),"",IF(A59&gt;=2,F59,R59)))</f>
        <v/>
      </c>
    </row>
    <row r="60" spans="1:42" ht="13.5" customHeight="1" thickBot="1" x14ac:dyDescent="0.25">
      <c r="A60" s="5" t="s">
        <v>17</v>
      </c>
      <c r="F60" s="67"/>
      <c r="G60" s="67"/>
      <c r="H60" s="67"/>
      <c r="I60" s="67"/>
      <c r="J60" s="67"/>
      <c r="K60" s="67"/>
      <c r="L60" s="67"/>
      <c r="M60" s="67"/>
      <c r="N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H60"/>
      <c r="AI60" s="76"/>
      <c r="AJ60" s="62"/>
      <c r="AN60">
        <v>6</v>
      </c>
      <c r="AP60" t="str">
        <f>IF(C42="","",IF(OR(A61="",A61+AH61&gt;3,A61+AH61&lt;=2),"",IF(A61&lt;=1,F61,R61)))</f>
        <v/>
      </c>
    </row>
    <row r="61" spans="1:42" ht="13.5" customHeight="1" thickBot="1" x14ac:dyDescent="0.25">
      <c r="A61" s="25" t="str">
        <f>IF(B61="","",IF(C61="",B61,IF(B61+C61=2,3,IF(D61="",B61+C61,B61+C61+D61))))</f>
        <v/>
      </c>
      <c r="B61" s="49"/>
      <c r="C61" s="49"/>
      <c r="D61" s="49"/>
      <c r="E61" s="11" t="str">
        <f>IF(AE36="","",IF(AE36=3,A36,IF(AE37=3,A37,IF(AE38=3,A38,IF(AE39=3,A39,IF(AE40=3,A40,IF(AE41=3,A41,IF(AE42=3,A42,A43))))))))</f>
        <v/>
      </c>
      <c r="F61" s="107" t="str">
        <f>IF(AE36="","",IF(AE36=3,C36,IF(AE37=3,C37,IF(AE38=3,C38,IF(AE39=3,C39,IF(AE40=3,C40,IF(AE41=3,C41,IF(AE42=3,C42,C43))))))))</f>
        <v/>
      </c>
      <c r="G61" s="108"/>
      <c r="H61" s="108"/>
      <c r="I61" s="108"/>
      <c r="J61" s="108"/>
      <c r="K61" s="108"/>
      <c r="L61" s="108"/>
      <c r="M61" s="108"/>
      <c r="N61" s="109"/>
      <c r="O61" s="98">
        <v>64</v>
      </c>
      <c r="P61" s="99"/>
      <c r="Q61" s="100"/>
      <c r="R61" s="107" t="str">
        <f>IF('8er Gr2'!AE36="","",IF('8er Gr2'!AE36=3,'8er Gr2'!C36,IF('8er Gr2'!AE37=3,'8er Gr2'!C37,IF('8er Gr2'!AE38=3,'8er Gr2'!C38,IF('8er Gr2'!AE39=3,'8er Gr2'!C39,IF('8er Gr2'!AE40=3,'8er Gr2'!C40,IF('8er Gr2'!AE41=3,'8er Gr2'!C41,IF('8er Gr2'!AE42=3,'8er Gr2'!C42,'8er Gr2'!C43))))))))</f>
        <v/>
      </c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9"/>
      <c r="AD61" s="11" t="str">
        <f>IF('8er Gr2'!AE36="","",IF('8er Gr2'!AE36=3,'8er Gr2'!A36,IF('8er Gr2'!AE37=3,'8er Gr2'!A37,IF('8er Gr2'!AE38=3,'8er Gr2'!A38,IF('8er Gr2'!AE39=3,'8er Gr2'!A39,IF('8er Gr2'!AE40=3,'8er Gr2'!A40,IF('8er Gr2'!AE41=3,'8er Gr2'!A41,IF('8er Gr2'!AE42=3,'8er Gr2'!A42,'8er Gr2'!A43))))))))</f>
        <v/>
      </c>
      <c r="AE61" s="26" t="str">
        <f>IF(B61=1,"0",IF(B61="","","1"))</f>
        <v/>
      </c>
      <c r="AF61" s="26" t="str">
        <f>IF(C61=1,"0",IF(C61="","","1"))</f>
        <v/>
      </c>
      <c r="AG61" s="26" t="str">
        <f>IF(D61=1,"0",IF(D61="","","1"))</f>
        <v/>
      </c>
      <c r="AH61" s="27" t="str">
        <f>IF(AE61="","",IF(AF61="",AE61,IF(AE61+AF61=2,3,IF(AG61="",AE61+AF61,AE61+AF61+AG61))))</f>
        <v/>
      </c>
      <c r="AI61" s="79"/>
      <c r="AJ61" s="62" t="str">
        <f t="shared" si="6"/>
        <v/>
      </c>
      <c r="AN61">
        <v>5</v>
      </c>
      <c r="AP61" s="62" t="str">
        <f>IF(C40="","",IF(OR(A61="",A61+AH61&gt;3,A61+AH61&lt;=2),"",IF(A61&gt;=2,F61,R61)))</f>
        <v/>
      </c>
    </row>
    <row r="62" spans="1:42" ht="13.5" customHeight="1" thickBot="1" x14ac:dyDescent="0.25">
      <c r="A62" s="4" t="s">
        <v>14</v>
      </c>
      <c r="F62" s="67"/>
      <c r="G62" s="67"/>
      <c r="H62" s="67"/>
      <c r="I62" s="67"/>
      <c r="J62" s="67"/>
      <c r="K62" s="67"/>
      <c r="L62" s="67"/>
      <c r="M62" s="67"/>
      <c r="N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H62"/>
      <c r="AI62" s="76"/>
      <c r="AJ62" s="62"/>
      <c r="AN62">
        <v>4</v>
      </c>
      <c r="AP62" t="str">
        <f>IF(C40="","",IF(OR(A63="",A63+AH63&gt;3,A63+AH63&lt;=2),"",IF(A63&lt;=1,F63,R63)))</f>
        <v/>
      </c>
    </row>
    <row r="63" spans="1:42" ht="13.5" customHeight="1" thickBot="1" x14ac:dyDescent="0.25">
      <c r="A63" s="36" t="str">
        <f>IF(B63="","",IF(C63="",B63,IF(B63+C63=2,3,IF(D63="",B63+C63,B63+C63+D63))))</f>
        <v/>
      </c>
      <c r="B63" s="48"/>
      <c r="C63" s="48"/>
      <c r="D63" s="48"/>
      <c r="E63" s="38" t="str">
        <f>IF(A48="","",IF(A48&gt;1,AD48,E48))</f>
        <v/>
      </c>
      <c r="F63" s="104" t="str">
        <f>IF(A48="","",IF(A48&gt;1,R48,F48))</f>
        <v/>
      </c>
      <c r="G63" s="105"/>
      <c r="H63" s="105"/>
      <c r="I63" s="105"/>
      <c r="J63" s="105"/>
      <c r="K63" s="105"/>
      <c r="L63" s="105"/>
      <c r="M63" s="105"/>
      <c r="N63" s="106"/>
      <c r="O63" s="95">
        <v>65</v>
      </c>
      <c r="P63" s="96"/>
      <c r="Q63" s="97"/>
      <c r="R63" s="104" t="str">
        <f>IF(A49="","",IF(A49&gt;1,R49,F49))</f>
        <v/>
      </c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6"/>
      <c r="AD63" s="38" t="str">
        <f>IF(A49="","",IF(A49&gt;1,AD49,E49))</f>
        <v/>
      </c>
      <c r="AE63" s="37" t="str">
        <f>IF(B63=1,"0",IF(B63="","","1"))</f>
        <v/>
      </c>
      <c r="AF63" s="37" t="str">
        <f>IF(C63=1,"0",IF(C63="","","1"))</f>
        <v/>
      </c>
      <c r="AG63" s="37" t="str">
        <f>IF(D63=1,"0",IF(D63="","","1"))</f>
        <v/>
      </c>
      <c r="AH63" s="39" t="str">
        <f>IF(AE63="","",IF(AF63="",AE63,IF(AE63+AF63=2,3,IF(AG63="",AE63+AF63,AE63+AF63+AG63))))</f>
        <v/>
      </c>
      <c r="AI63" s="78"/>
      <c r="AJ63" s="62" t="str">
        <f t="shared" si="6"/>
        <v/>
      </c>
      <c r="AN63">
        <v>3</v>
      </c>
      <c r="AP63" s="62" t="str">
        <f>IF(C42="","",IF(OR(A63="",A63+AH63&gt;3,A63+AH63&lt;=2),"",IF(A63&gt;=2,F63,R63)))</f>
        <v/>
      </c>
    </row>
    <row r="64" spans="1:42" ht="13.5" customHeight="1" thickBot="1" x14ac:dyDescent="0.25">
      <c r="A64" s="4" t="s">
        <v>15</v>
      </c>
      <c r="F64" s="67"/>
      <c r="G64" s="67"/>
      <c r="H64" s="67"/>
      <c r="I64" s="67"/>
      <c r="J64" s="67"/>
      <c r="K64" s="67"/>
      <c r="L64" s="67"/>
      <c r="M64" s="67"/>
      <c r="N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H64"/>
      <c r="AI64" s="76"/>
      <c r="AJ64" s="62"/>
      <c r="AN64">
        <v>2</v>
      </c>
      <c r="AP64" t="str">
        <f>IF(C42="","",IF(OR(A65="",A65+AH65&gt;3,A65+AH65&lt;=2),"",IF(A65&lt;=1,F65,R65)))</f>
        <v/>
      </c>
    </row>
    <row r="65" spans="1:42" ht="13.5" customHeight="1" thickBot="1" x14ac:dyDescent="0.25">
      <c r="A65" s="25" t="str">
        <f>IF(B65="","",IF(C65="",B65,IF(B65+C65=2,3,IF(D65="",B65+C65,B65+C65+D65))))</f>
        <v/>
      </c>
      <c r="B65" s="49"/>
      <c r="C65" s="49"/>
      <c r="D65" s="49"/>
      <c r="E65" s="11" t="str">
        <f>IF(A48="","",IF(A48&gt;1,E48,AD48))</f>
        <v/>
      </c>
      <c r="F65" s="107" t="str">
        <f>IF(A48="","",IF(A48&gt;1,F48,R48))</f>
        <v/>
      </c>
      <c r="G65" s="108"/>
      <c r="H65" s="108"/>
      <c r="I65" s="108"/>
      <c r="J65" s="108"/>
      <c r="K65" s="108"/>
      <c r="L65" s="108"/>
      <c r="M65" s="108"/>
      <c r="N65" s="109"/>
      <c r="O65" s="98">
        <v>66</v>
      </c>
      <c r="P65" s="99"/>
      <c r="Q65" s="100"/>
      <c r="R65" s="107" t="str">
        <f>IF(A49="","",IF(A49&gt;1,F49,R49))</f>
        <v/>
      </c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9"/>
      <c r="AD65" s="11" t="str">
        <f>IF(A49="","",IF(A49&gt;1,E49,AD49))</f>
        <v/>
      </c>
      <c r="AE65" s="26" t="str">
        <f>IF(B65=1,"0",IF(B65="","","1"))</f>
        <v/>
      </c>
      <c r="AF65" s="26" t="str">
        <f>IF(C65=1,"0",IF(C65="","","1"))</f>
        <v/>
      </c>
      <c r="AG65" s="26" t="str">
        <f>IF(D65=1,"0",IF(D65="","","1"))</f>
        <v/>
      </c>
      <c r="AH65" s="27" t="str">
        <f>IF(AE65="","",IF(AF65="",AE65,IF(AE65+AF65=2,3,IF(AG65="",AE65+AF65,AE65+AF65+AG65))))</f>
        <v/>
      </c>
      <c r="AI65" s="79"/>
      <c r="AJ65" s="62" t="str">
        <f t="shared" si="6"/>
        <v/>
      </c>
      <c r="AN65">
        <v>1</v>
      </c>
      <c r="AP65" s="62" t="str">
        <f>IF(C42="","",IF(OR(A65="",A65+AH65&gt;3,A65+AH65&lt;=2),"",IF(A65&gt;=2,F65,R65)))</f>
        <v/>
      </c>
    </row>
    <row r="66" spans="1:42" ht="14.1" customHeight="1" x14ac:dyDescent="0.2"/>
    <row r="67" spans="1:42" ht="14.1" customHeight="1" x14ac:dyDescent="0.2"/>
    <row r="68" spans="1:42" ht="14.1" customHeight="1" x14ac:dyDescent="0.2"/>
  </sheetData>
  <sheetProtection algorithmName="SHA-512" hashValue="0PE68nzl2oIJx8l8u4qim6en+0jw4wUDlvsWXwCPVeqWwK3isuajJe/7oJRMWGJY/PSR56DIdVwByrC4P97FKA==" saltValue="KbXeHJUFqNnzt+paiGp3Zw==" spinCount="100000" sheet="1" objects="1" scenarios="1"/>
  <mergeCells count="232">
    <mergeCell ref="U36:V36"/>
    <mergeCell ref="U37:V37"/>
    <mergeCell ref="Q35:R35"/>
    <mergeCell ref="Q36:R36"/>
    <mergeCell ref="C1:I1"/>
    <mergeCell ref="M1:S1"/>
    <mergeCell ref="W36:X36"/>
    <mergeCell ref="W37:X37"/>
    <mergeCell ref="O30:Q30"/>
    <mergeCell ref="O29:Q29"/>
    <mergeCell ref="E2:L2"/>
    <mergeCell ref="F4:N4"/>
    <mergeCell ref="F5:N5"/>
    <mergeCell ref="O5:Q5"/>
    <mergeCell ref="S35:T35"/>
    <mergeCell ref="O47:Q47"/>
    <mergeCell ref="O32:Q32"/>
    <mergeCell ref="O31:Q31"/>
    <mergeCell ref="M43:N43"/>
    <mergeCell ref="M35:N35"/>
    <mergeCell ref="M36:N36"/>
    <mergeCell ref="M37:N37"/>
    <mergeCell ref="M38:N38"/>
    <mergeCell ref="M39:N39"/>
    <mergeCell ref="O35:P35"/>
    <mergeCell ref="Q37:R37"/>
    <mergeCell ref="O36:P36"/>
    <mergeCell ref="O37:P37"/>
    <mergeCell ref="F47:N47"/>
    <mergeCell ref="O38:P38"/>
    <mergeCell ref="O39:P39"/>
    <mergeCell ref="C42:L42"/>
    <mergeCell ref="C41:L41"/>
    <mergeCell ref="C40:L40"/>
    <mergeCell ref="C39:L39"/>
    <mergeCell ref="C43:L43"/>
    <mergeCell ref="O43:P43"/>
    <mergeCell ref="AA1:AF1"/>
    <mergeCell ref="AE37:AF37"/>
    <mergeCell ref="AE35:AF35"/>
    <mergeCell ref="AC35:AD35"/>
    <mergeCell ref="AE38:AF38"/>
    <mergeCell ref="W40:X40"/>
    <mergeCell ref="U39:V39"/>
    <mergeCell ref="U40:V40"/>
    <mergeCell ref="U41:V41"/>
    <mergeCell ref="Y36:Z36"/>
    <mergeCell ref="Y37:Z37"/>
    <mergeCell ref="Y38:Z38"/>
    <mergeCell ref="Y39:Z39"/>
    <mergeCell ref="W35:X35"/>
    <mergeCell ref="U35:V35"/>
    <mergeCell ref="R23:AC23"/>
    <mergeCell ref="S39:T39"/>
    <mergeCell ref="R22:AC22"/>
    <mergeCell ref="R29:AC29"/>
    <mergeCell ref="R30:AC30"/>
    <mergeCell ref="R31:AC31"/>
    <mergeCell ref="S36:T36"/>
    <mergeCell ref="S37:T37"/>
    <mergeCell ref="R9:AC9"/>
    <mergeCell ref="R10:AC10"/>
    <mergeCell ref="R11:AC11"/>
    <mergeCell ref="R12:AC12"/>
    <mergeCell ref="R13:AC13"/>
    <mergeCell ref="F9:N9"/>
    <mergeCell ref="F10:N10"/>
    <mergeCell ref="F11:N11"/>
    <mergeCell ref="F12:N12"/>
    <mergeCell ref="F13:N13"/>
    <mergeCell ref="R4:AC4"/>
    <mergeCell ref="O4:Q4"/>
    <mergeCell ref="R5:AC5"/>
    <mergeCell ref="F8:N8"/>
    <mergeCell ref="F6:N6"/>
    <mergeCell ref="O8:Q8"/>
    <mergeCell ref="O7:Q7"/>
    <mergeCell ref="O6:Q6"/>
    <mergeCell ref="F7:N7"/>
    <mergeCell ref="R6:AC6"/>
    <mergeCell ref="R7:AC7"/>
    <mergeCell ref="R8:AC8"/>
    <mergeCell ref="A35:B35"/>
    <mergeCell ref="A36:B36"/>
    <mergeCell ref="AC36:AD36"/>
    <mergeCell ref="AE36:AF36"/>
    <mergeCell ref="AA36:AB36"/>
    <mergeCell ref="A39:B39"/>
    <mergeCell ref="AC39:AD39"/>
    <mergeCell ref="AE39:AF39"/>
    <mergeCell ref="A38:B38"/>
    <mergeCell ref="AC38:AD38"/>
    <mergeCell ref="A37:B37"/>
    <mergeCell ref="AC37:AD37"/>
    <mergeCell ref="C38:L38"/>
    <mergeCell ref="W38:X38"/>
    <mergeCell ref="W39:X39"/>
    <mergeCell ref="U38:V38"/>
    <mergeCell ref="AA35:AB35"/>
    <mergeCell ref="Y35:Z35"/>
    <mergeCell ref="AA37:AB37"/>
    <mergeCell ref="AA38:AB38"/>
    <mergeCell ref="AA39:AB39"/>
    <mergeCell ref="Q38:R38"/>
    <mergeCell ref="Q39:R39"/>
    <mergeCell ref="S38:T38"/>
    <mergeCell ref="AC41:AD41"/>
    <mergeCell ref="AE41:AF41"/>
    <mergeCell ref="A40:B40"/>
    <mergeCell ref="AC40:AD40"/>
    <mergeCell ref="AE40:AF40"/>
    <mergeCell ref="AA41:AB41"/>
    <mergeCell ref="Y40:Z40"/>
    <mergeCell ref="Y41:Z41"/>
    <mergeCell ref="W41:X41"/>
    <mergeCell ref="AA40:AB40"/>
    <mergeCell ref="S41:T41"/>
    <mergeCell ref="Q40:R40"/>
    <mergeCell ref="S40:T40"/>
    <mergeCell ref="M40:N40"/>
    <mergeCell ref="M41:N41"/>
    <mergeCell ref="O40:P40"/>
    <mergeCell ref="O41:P41"/>
    <mergeCell ref="Q41:R41"/>
    <mergeCell ref="C37:L37"/>
    <mergeCell ref="C36:L36"/>
    <mergeCell ref="C35:L35"/>
    <mergeCell ref="A43:B43"/>
    <mergeCell ref="AC43:AD43"/>
    <mergeCell ref="AE43:AF43"/>
    <mergeCell ref="AA43:AB43"/>
    <mergeCell ref="Y43:Z43"/>
    <mergeCell ref="W43:X43"/>
    <mergeCell ref="S43:T43"/>
    <mergeCell ref="U43:V43"/>
    <mergeCell ref="A42:B42"/>
    <mergeCell ref="AC42:AD42"/>
    <mergeCell ref="AE42:AF42"/>
    <mergeCell ref="AA42:AB42"/>
    <mergeCell ref="Y42:Z42"/>
    <mergeCell ref="W42:X42"/>
    <mergeCell ref="U42:V42"/>
    <mergeCell ref="S42:T42"/>
    <mergeCell ref="M42:N42"/>
    <mergeCell ref="Q43:R43"/>
    <mergeCell ref="O42:P42"/>
    <mergeCell ref="Q42:R42"/>
    <mergeCell ref="A41:B41"/>
    <mergeCell ref="O10:Q10"/>
    <mergeCell ref="O9:Q9"/>
    <mergeCell ref="O12:Q12"/>
    <mergeCell ref="O11:Q11"/>
    <mergeCell ref="O14:Q14"/>
    <mergeCell ref="O24:Q24"/>
    <mergeCell ref="O23:Q23"/>
    <mergeCell ref="O26:Q26"/>
    <mergeCell ref="O25:Q25"/>
    <mergeCell ref="O13:Q13"/>
    <mergeCell ref="O22:Q22"/>
    <mergeCell ref="O21:Q21"/>
    <mergeCell ref="R14:AC14"/>
    <mergeCell ref="R15:AC15"/>
    <mergeCell ref="R16:AC16"/>
    <mergeCell ref="R17:AC17"/>
    <mergeCell ref="R18:AC18"/>
    <mergeCell ref="R19:AC19"/>
    <mergeCell ref="F18:N18"/>
    <mergeCell ref="F19:N19"/>
    <mergeCell ref="F20:N20"/>
    <mergeCell ref="F14:N14"/>
    <mergeCell ref="F15:N15"/>
    <mergeCell ref="F16:N16"/>
    <mergeCell ref="F17:N17"/>
    <mergeCell ref="R20:AC20"/>
    <mergeCell ref="O19:Q19"/>
    <mergeCell ref="R21:AC21"/>
    <mergeCell ref="F21:N21"/>
    <mergeCell ref="F22:N22"/>
    <mergeCell ref="O16:Q16"/>
    <mergeCell ref="O15:Q15"/>
    <mergeCell ref="O18:Q18"/>
    <mergeCell ref="O17:Q17"/>
    <mergeCell ref="O20:Q20"/>
    <mergeCell ref="F65:N65"/>
    <mergeCell ref="R47:AC47"/>
    <mergeCell ref="R48:AC48"/>
    <mergeCell ref="R49:AC49"/>
    <mergeCell ref="R51:AC51"/>
    <mergeCell ref="R53:AC53"/>
    <mergeCell ref="R55:AC55"/>
    <mergeCell ref="R57:AC57"/>
    <mergeCell ref="R59:AC59"/>
    <mergeCell ref="R61:AC61"/>
    <mergeCell ref="R63:AC63"/>
    <mergeCell ref="R65:AC65"/>
    <mergeCell ref="F48:N48"/>
    <mergeCell ref="F49:N49"/>
    <mergeCell ref="F51:N51"/>
    <mergeCell ref="F53:N53"/>
    <mergeCell ref="O59:Q59"/>
    <mergeCell ref="O63:Q63"/>
    <mergeCell ref="O65:Q65"/>
    <mergeCell ref="O48:Q48"/>
    <mergeCell ref="O57:Q57"/>
    <mergeCell ref="O55:Q55"/>
    <mergeCell ref="F59:N59"/>
    <mergeCell ref="F61:N61"/>
    <mergeCell ref="F63:N63"/>
    <mergeCell ref="O61:Q61"/>
    <mergeCell ref="O51:Q51"/>
    <mergeCell ref="O53:Q53"/>
    <mergeCell ref="O49:Q49"/>
    <mergeCell ref="F55:N55"/>
    <mergeCell ref="F57:N57"/>
    <mergeCell ref="F23:N23"/>
    <mergeCell ref="F29:N29"/>
    <mergeCell ref="F30:N30"/>
    <mergeCell ref="F31:N31"/>
    <mergeCell ref="R32:AC32"/>
    <mergeCell ref="R26:AC26"/>
    <mergeCell ref="R27:AC27"/>
    <mergeCell ref="R28:AC28"/>
    <mergeCell ref="F24:N24"/>
    <mergeCell ref="F25:N25"/>
    <mergeCell ref="F26:N26"/>
    <mergeCell ref="F27:N27"/>
    <mergeCell ref="F32:N32"/>
    <mergeCell ref="F28:N28"/>
    <mergeCell ref="R24:AC24"/>
    <mergeCell ref="R25:AC25"/>
    <mergeCell ref="O28:Q28"/>
    <mergeCell ref="O27:Q27"/>
  </mergeCells>
  <phoneticPr fontId="5" type="noConversion"/>
  <pageMargins left="0.55118110236220474" right="0.55118110236220474" top="0.59055118110236227" bottom="0.19685039370078741" header="0.19685039370078741" footer="0.39370078740157483"/>
  <pageSetup paperSize="9" scale="90" orientation="portrait" r:id="rId1"/>
  <headerFooter alignWithMargins="0">
    <oddHeader>&amp;C&amp;"Arial,Fett"&amp;20Ostschweizer   Seilziehmeisterschaft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P64"/>
  <sheetViews>
    <sheetView view="pageLayout" zoomScaleNormal="120" zoomScaleSheetLayoutView="100" workbookViewId="0">
      <selection activeCell="C1" sqref="C1:I1"/>
    </sheetView>
  </sheetViews>
  <sheetFormatPr baseColWidth="10" defaultColWidth="3.28515625" defaultRowHeight="12.75" x14ac:dyDescent="0.2"/>
  <cols>
    <col min="1" max="13" width="3.28515625" customWidth="1"/>
    <col min="14" max="14" width="1.7109375" customWidth="1"/>
    <col min="15" max="15" width="1.5703125" customWidth="1"/>
    <col min="16" max="17" width="3.28515625" customWidth="1"/>
    <col min="18" max="19" width="1.7109375" customWidth="1"/>
    <col min="20" max="21" width="3.28515625" customWidth="1"/>
    <col min="22" max="23" width="1.7109375" customWidth="1"/>
    <col min="24" max="25" width="3.28515625" customWidth="1"/>
    <col min="26" max="27" width="1.7109375" customWidth="1"/>
    <col min="28" max="33" width="3.28515625" customWidth="1"/>
    <col min="34" max="34" width="3.7109375" style="24" customWidth="1"/>
    <col min="35" max="35" width="17" style="74" customWidth="1"/>
    <col min="36" max="36" width="11.28515625" style="40" customWidth="1"/>
  </cols>
  <sheetData>
    <row r="1" spans="1:42" ht="17.100000000000001" customHeight="1" x14ac:dyDescent="0.2">
      <c r="A1" t="s">
        <v>18</v>
      </c>
      <c r="C1" s="170"/>
      <c r="D1" s="170"/>
      <c r="E1" s="170"/>
      <c r="F1" s="170"/>
      <c r="G1" s="170"/>
      <c r="H1" s="170"/>
      <c r="I1" s="170"/>
      <c r="K1" t="s">
        <v>20</v>
      </c>
      <c r="M1" s="159"/>
      <c r="N1" s="171"/>
      <c r="O1" s="171"/>
      <c r="P1" s="171"/>
      <c r="Q1" s="171"/>
      <c r="R1" s="171"/>
      <c r="S1" s="171"/>
      <c r="U1" t="s">
        <v>21</v>
      </c>
      <c r="AA1" s="159"/>
      <c r="AB1" s="159"/>
      <c r="AC1" s="159"/>
      <c r="AD1" s="159"/>
      <c r="AE1" s="159"/>
      <c r="AF1" s="159"/>
      <c r="AG1" s="63"/>
      <c r="AI1" s="75"/>
    </row>
    <row r="2" spans="1:42" ht="17.100000000000001" customHeight="1" x14ac:dyDescent="0.2">
      <c r="A2" t="s">
        <v>19</v>
      </c>
      <c r="E2" s="159"/>
      <c r="F2" s="159"/>
      <c r="G2" s="159"/>
      <c r="H2" s="159"/>
      <c r="I2" s="159"/>
      <c r="J2" s="159"/>
      <c r="K2" s="159"/>
      <c r="L2" s="159"/>
      <c r="AI2" s="75"/>
    </row>
    <row r="3" spans="1:42" ht="11.1" customHeight="1" thickBot="1" x14ac:dyDescent="0.25">
      <c r="AC3" s="2" t="s">
        <v>22</v>
      </c>
      <c r="AI3" s="75"/>
    </row>
    <row r="4" spans="1:42" ht="14.1" customHeight="1" thickBot="1" x14ac:dyDescent="0.25">
      <c r="A4" s="6" t="s">
        <v>0</v>
      </c>
      <c r="B4" s="9">
        <v>1</v>
      </c>
      <c r="C4" s="9">
        <v>2</v>
      </c>
      <c r="D4" s="51">
        <v>3</v>
      </c>
      <c r="E4" s="16"/>
      <c r="F4" s="123" t="s">
        <v>1</v>
      </c>
      <c r="G4" s="155"/>
      <c r="H4" s="155"/>
      <c r="I4" s="155"/>
      <c r="J4" s="155"/>
      <c r="K4" s="155"/>
      <c r="L4" s="155"/>
      <c r="M4" s="155"/>
      <c r="N4" s="154"/>
      <c r="O4" s="123" t="s">
        <v>2</v>
      </c>
      <c r="P4" s="155"/>
      <c r="Q4" s="154"/>
      <c r="R4" s="123" t="s">
        <v>1</v>
      </c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4"/>
      <c r="AD4" s="7"/>
      <c r="AE4" s="9">
        <v>1</v>
      </c>
      <c r="AF4" s="9">
        <v>2</v>
      </c>
      <c r="AG4" s="51">
        <v>3</v>
      </c>
      <c r="AH4" s="8" t="s">
        <v>0</v>
      </c>
      <c r="AI4" s="74" t="s">
        <v>23</v>
      </c>
      <c r="AJ4" s="73" t="s">
        <v>28</v>
      </c>
      <c r="AK4" s="40" t="s">
        <v>2</v>
      </c>
    </row>
    <row r="5" spans="1:42" ht="14.1" customHeight="1" x14ac:dyDescent="0.2">
      <c r="A5" s="56" t="str">
        <f>IF(B5="","",IF(C5="",B5,IF(B5+C5=2,3,IF(D5="",B5+C5,B5+C5+D5))))</f>
        <v/>
      </c>
      <c r="B5" s="43"/>
      <c r="C5" s="43"/>
      <c r="D5" s="43"/>
      <c r="E5" s="29" t="s">
        <v>3</v>
      </c>
      <c r="F5" s="80" t="str">
        <f>IF(C36="","",C36)</f>
        <v/>
      </c>
      <c r="G5" s="81"/>
      <c r="H5" s="81"/>
      <c r="I5" s="81"/>
      <c r="J5" s="81"/>
      <c r="K5" s="81"/>
      <c r="L5" s="81"/>
      <c r="M5" s="81"/>
      <c r="N5" s="82"/>
      <c r="O5" s="101" t="str">
        <f>CONCATENATE(AN5,AO5,AK5,AP5)</f>
        <v>1(29)</v>
      </c>
      <c r="P5" s="102"/>
      <c r="Q5" s="103"/>
      <c r="R5" s="156" t="str">
        <f>IF(C37="","",C37)</f>
        <v/>
      </c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8"/>
      <c r="AD5" s="29" t="s">
        <v>4</v>
      </c>
      <c r="AE5" s="28" t="str">
        <f>IF(B5=1,"0",IF(B5="","","1"))</f>
        <v/>
      </c>
      <c r="AF5" s="28" t="str">
        <f t="shared" ref="AF5:AG5" si="0">IF(C5=1,"0",IF(C5="","","1"))</f>
        <v/>
      </c>
      <c r="AG5" s="64" t="str">
        <f t="shared" si="0"/>
        <v/>
      </c>
      <c r="AH5" s="30" t="str">
        <f>IF(AE5="","",IF(AF5="",AE5,IF(AE5+AF5=2,3,IF(AG5="",AE5+AF5,AE5+AF5+AG5))))</f>
        <v/>
      </c>
      <c r="AJ5" s="62" t="str">
        <f>IF(A5="","",IF(AND(A5=1,AF5=1)+OR(C5="")+AND(A5+AH5&gt;3)+OR(A5+AH5=2),"nicht i.o.","i.o."))</f>
        <v/>
      </c>
      <c r="AK5" s="40">
        <v>29</v>
      </c>
      <c r="AN5">
        <v>1</v>
      </c>
      <c r="AO5" s="3" t="s">
        <v>29</v>
      </c>
      <c r="AP5" s="3" t="s">
        <v>30</v>
      </c>
    </row>
    <row r="6" spans="1:42" ht="14.1" customHeight="1" x14ac:dyDescent="0.2">
      <c r="A6" s="12" t="str">
        <f t="shared" ref="A6:A32" si="1">IF(B6="","",IF(C6="",B6,IF(B6+C6=2,3,IF(D6="",B6+C6,B6+C6+D6))))</f>
        <v/>
      </c>
      <c r="B6" s="44"/>
      <c r="C6" s="44"/>
      <c r="D6" s="44"/>
      <c r="E6" s="1" t="s">
        <v>5</v>
      </c>
      <c r="F6" s="83" t="str">
        <f>IF(C38="","",C38)</f>
        <v/>
      </c>
      <c r="G6" s="84"/>
      <c r="H6" s="84"/>
      <c r="I6" s="84"/>
      <c r="J6" s="84"/>
      <c r="K6" s="84"/>
      <c r="L6" s="84"/>
      <c r="M6" s="84"/>
      <c r="N6" s="85"/>
      <c r="O6" s="89" t="str">
        <f t="shared" ref="O6:O32" si="2">CONCATENATE(AN6,AO6,AK6,AP6)</f>
        <v>2(30)</v>
      </c>
      <c r="P6" s="90"/>
      <c r="Q6" s="91"/>
      <c r="R6" s="83" t="str">
        <f>IF(C39="","",C39)</f>
        <v/>
      </c>
      <c r="S6" s="84"/>
      <c r="T6" s="84"/>
      <c r="U6" s="84"/>
      <c r="V6" s="84"/>
      <c r="W6" s="84"/>
      <c r="X6" s="84"/>
      <c r="Y6" s="84"/>
      <c r="Z6" s="84"/>
      <c r="AA6" s="84"/>
      <c r="AB6" s="84"/>
      <c r="AC6" s="85"/>
      <c r="AD6" s="1" t="s">
        <v>6</v>
      </c>
      <c r="AE6" s="13" t="str">
        <f t="shared" ref="AE6:AE32" si="3">IF(B6=1,"0",IF(B6="","","1"))</f>
        <v/>
      </c>
      <c r="AF6" s="13" t="str">
        <f t="shared" ref="AF6:AF32" si="4">IF(C6=1,"0",IF(C6="","","1"))</f>
        <v/>
      </c>
      <c r="AG6" s="65" t="str">
        <f t="shared" ref="AG6:AG32" si="5">IF(D6=1,"0",IF(D6="","","1"))</f>
        <v/>
      </c>
      <c r="AH6" s="15" t="str">
        <f t="shared" ref="AH6:AH32" si="6">IF(AE6="","",IF(AF6="",AE6,IF(AE6+AF6=2,3,IF(AG6="",AE6+AF6,AE6+AF6+AG6))))</f>
        <v/>
      </c>
      <c r="AJ6" s="62" t="str">
        <f t="shared" ref="AJ6:AJ32" si="7">IF(A6="","",IF(AND(A6=1,AF6=1)+OR(C6="")+AND(A6+AH6&gt;3)+OR(A6+AH6=2),"nicht i.o.","i.o."))</f>
        <v/>
      </c>
      <c r="AK6" s="40">
        <v>30</v>
      </c>
      <c r="AN6">
        <v>2</v>
      </c>
      <c r="AO6" s="3" t="s">
        <v>29</v>
      </c>
      <c r="AP6" s="3" t="s">
        <v>30</v>
      </c>
    </row>
    <row r="7" spans="1:42" ht="14.1" customHeight="1" x14ac:dyDescent="0.2">
      <c r="A7" s="20" t="str">
        <f t="shared" si="1"/>
        <v/>
      </c>
      <c r="B7" s="45"/>
      <c r="C7" s="45"/>
      <c r="D7" s="45"/>
      <c r="E7" s="31" t="s">
        <v>7</v>
      </c>
      <c r="F7" s="80" t="str">
        <f>IF(C40="","",C40)</f>
        <v/>
      </c>
      <c r="G7" s="81"/>
      <c r="H7" s="81"/>
      <c r="I7" s="81"/>
      <c r="J7" s="81"/>
      <c r="K7" s="81"/>
      <c r="L7" s="81"/>
      <c r="M7" s="81"/>
      <c r="N7" s="82"/>
      <c r="O7" s="92" t="str">
        <f t="shared" si="2"/>
        <v>3(31)</v>
      </c>
      <c r="P7" s="93"/>
      <c r="Q7" s="94"/>
      <c r="R7" s="80" t="str">
        <f>IF(C41="","",C41)</f>
        <v/>
      </c>
      <c r="S7" s="81"/>
      <c r="T7" s="81"/>
      <c r="U7" s="81"/>
      <c r="V7" s="81"/>
      <c r="W7" s="81"/>
      <c r="X7" s="81"/>
      <c r="Y7" s="81"/>
      <c r="Z7" s="81"/>
      <c r="AA7" s="81"/>
      <c r="AB7" s="81"/>
      <c r="AC7" s="82"/>
      <c r="AD7" s="31" t="s">
        <v>8</v>
      </c>
      <c r="AE7" s="28" t="str">
        <f t="shared" si="3"/>
        <v/>
      </c>
      <c r="AF7" s="28" t="str">
        <f t="shared" si="4"/>
        <v/>
      </c>
      <c r="AG7" s="64" t="str">
        <f t="shared" si="5"/>
        <v/>
      </c>
      <c r="AH7" s="30" t="str">
        <f t="shared" si="6"/>
        <v/>
      </c>
      <c r="AJ7" s="62" t="str">
        <f t="shared" si="7"/>
        <v/>
      </c>
      <c r="AK7" s="40">
        <v>31</v>
      </c>
      <c r="AN7">
        <v>3</v>
      </c>
      <c r="AO7" s="3" t="s">
        <v>29</v>
      </c>
      <c r="AP7" s="3" t="s">
        <v>30</v>
      </c>
    </row>
    <row r="8" spans="1:42" ht="14.1" customHeight="1" x14ac:dyDescent="0.2">
      <c r="A8" s="12" t="str">
        <f t="shared" si="1"/>
        <v/>
      </c>
      <c r="B8" s="44"/>
      <c r="C8" s="44"/>
      <c r="D8" s="44"/>
      <c r="E8" s="1" t="s">
        <v>9</v>
      </c>
      <c r="F8" s="83" t="str">
        <f>IF(C42="","",C42)</f>
        <v/>
      </c>
      <c r="G8" s="84"/>
      <c r="H8" s="84"/>
      <c r="I8" s="84"/>
      <c r="J8" s="84"/>
      <c r="K8" s="84"/>
      <c r="L8" s="84"/>
      <c r="M8" s="84"/>
      <c r="N8" s="85"/>
      <c r="O8" s="89" t="str">
        <f t="shared" si="2"/>
        <v>4(32)</v>
      </c>
      <c r="P8" s="90"/>
      <c r="Q8" s="91"/>
      <c r="R8" s="83" t="str">
        <f>IF(C43="","",C43)</f>
        <v/>
      </c>
      <c r="S8" s="84"/>
      <c r="T8" s="84"/>
      <c r="U8" s="84"/>
      <c r="V8" s="84"/>
      <c r="W8" s="84"/>
      <c r="X8" s="84"/>
      <c r="Y8" s="84"/>
      <c r="Z8" s="84"/>
      <c r="AA8" s="84"/>
      <c r="AB8" s="84"/>
      <c r="AC8" s="85"/>
      <c r="AD8" s="1" t="s">
        <v>10</v>
      </c>
      <c r="AE8" s="13" t="str">
        <f t="shared" si="3"/>
        <v/>
      </c>
      <c r="AF8" s="13" t="str">
        <f t="shared" si="4"/>
        <v/>
      </c>
      <c r="AG8" s="65" t="str">
        <f t="shared" si="5"/>
        <v/>
      </c>
      <c r="AH8" s="15" t="str">
        <f t="shared" si="6"/>
        <v/>
      </c>
      <c r="AJ8" s="62" t="str">
        <f t="shared" si="7"/>
        <v/>
      </c>
      <c r="AK8" s="40">
        <v>32</v>
      </c>
      <c r="AN8">
        <v>4</v>
      </c>
      <c r="AO8" s="3" t="s">
        <v>29</v>
      </c>
      <c r="AP8" s="3" t="s">
        <v>30</v>
      </c>
    </row>
    <row r="9" spans="1:42" ht="14.1" customHeight="1" x14ac:dyDescent="0.2">
      <c r="A9" s="20" t="str">
        <f t="shared" si="1"/>
        <v/>
      </c>
      <c r="B9" s="45"/>
      <c r="C9" s="45"/>
      <c r="D9" s="45"/>
      <c r="E9" s="31" t="s">
        <v>3</v>
      </c>
      <c r="F9" s="80" t="str">
        <f>IF(C36="","",C36)</f>
        <v/>
      </c>
      <c r="G9" s="81"/>
      <c r="H9" s="81"/>
      <c r="I9" s="81"/>
      <c r="J9" s="81"/>
      <c r="K9" s="81"/>
      <c r="L9" s="81"/>
      <c r="M9" s="81"/>
      <c r="N9" s="82"/>
      <c r="O9" s="92" t="str">
        <f t="shared" si="2"/>
        <v>5(33)</v>
      </c>
      <c r="P9" s="93"/>
      <c r="Q9" s="94"/>
      <c r="R9" s="80" t="str">
        <f>IF(C38="","",C38)</f>
        <v/>
      </c>
      <c r="S9" s="81"/>
      <c r="T9" s="81"/>
      <c r="U9" s="81"/>
      <c r="V9" s="81"/>
      <c r="W9" s="81"/>
      <c r="X9" s="81"/>
      <c r="Y9" s="81"/>
      <c r="Z9" s="81"/>
      <c r="AA9" s="81"/>
      <c r="AB9" s="81"/>
      <c r="AC9" s="82"/>
      <c r="AD9" s="31" t="s">
        <v>5</v>
      </c>
      <c r="AE9" s="28" t="str">
        <f t="shared" si="3"/>
        <v/>
      </c>
      <c r="AF9" s="28" t="str">
        <f t="shared" si="4"/>
        <v/>
      </c>
      <c r="AG9" s="64" t="str">
        <f t="shared" si="5"/>
        <v/>
      </c>
      <c r="AH9" s="30" t="str">
        <f t="shared" si="6"/>
        <v/>
      </c>
      <c r="AJ9" s="62" t="str">
        <f t="shared" si="7"/>
        <v/>
      </c>
      <c r="AK9" s="40">
        <v>33</v>
      </c>
      <c r="AN9">
        <v>5</v>
      </c>
      <c r="AO9" s="3" t="s">
        <v>29</v>
      </c>
      <c r="AP9" s="3" t="s">
        <v>30</v>
      </c>
    </row>
    <row r="10" spans="1:42" ht="14.1" customHeight="1" x14ac:dyDescent="0.2">
      <c r="A10" s="12" t="str">
        <f t="shared" si="1"/>
        <v/>
      </c>
      <c r="B10" s="44"/>
      <c r="C10" s="44"/>
      <c r="D10" s="44"/>
      <c r="E10" s="1" t="s">
        <v>4</v>
      </c>
      <c r="F10" s="83" t="str">
        <f>IF(C37="","",C37)</f>
        <v/>
      </c>
      <c r="G10" s="84"/>
      <c r="H10" s="84"/>
      <c r="I10" s="84"/>
      <c r="J10" s="84"/>
      <c r="K10" s="84"/>
      <c r="L10" s="84"/>
      <c r="M10" s="84"/>
      <c r="N10" s="85"/>
      <c r="O10" s="89" t="str">
        <f t="shared" si="2"/>
        <v>6(34)</v>
      </c>
      <c r="P10" s="90"/>
      <c r="Q10" s="91"/>
      <c r="R10" s="83" t="str">
        <f>IF(C39="","",C39)</f>
        <v/>
      </c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5"/>
      <c r="AD10" s="1" t="s">
        <v>6</v>
      </c>
      <c r="AE10" s="13" t="str">
        <f t="shared" si="3"/>
        <v/>
      </c>
      <c r="AF10" s="13" t="str">
        <f t="shared" si="4"/>
        <v/>
      </c>
      <c r="AG10" s="65" t="str">
        <f t="shared" si="5"/>
        <v/>
      </c>
      <c r="AH10" s="15" t="str">
        <f t="shared" si="6"/>
        <v/>
      </c>
      <c r="AJ10" s="62" t="str">
        <f t="shared" si="7"/>
        <v/>
      </c>
      <c r="AK10" s="40">
        <v>34</v>
      </c>
      <c r="AN10">
        <v>6</v>
      </c>
      <c r="AO10" s="3" t="s">
        <v>29</v>
      </c>
      <c r="AP10" s="3" t="s">
        <v>30</v>
      </c>
    </row>
    <row r="11" spans="1:42" ht="14.1" customHeight="1" x14ac:dyDescent="0.2">
      <c r="A11" s="20" t="str">
        <f t="shared" si="1"/>
        <v/>
      </c>
      <c r="B11" s="45"/>
      <c r="C11" s="45"/>
      <c r="D11" s="45"/>
      <c r="E11" s="31" t="s">
        <v>7</v>
      </c>
      <c r="F11" s="80" t="str">
        <f>IF(C40="","",C40)</f>
        <v/>
      </c>
      <c r="G11" s="81"/>
      <c r="H11" s="81"/>
      <c r="I11" s="81"/>
      <c r="J11" s="81"/>
      <c r="K11" s="81"/>
      <c r="L11" s="81"/>
      <c r="M11" s="81"/>
      <c r="N11" s="82"/>
      <c r="O11" s="92" t="str">
        <f t="shared" si="2"/>
        <v>7(35)</v>
      </c>
      <c r="P11" s="93"/>
      <c r="Q11" s="94"/>
      <c r="R11" s="80" t="str">
        <f>IF(C42="","",C42)</f>
        <v/>
      </c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2"/>
      <c r="AD11" s="31" t="s">
        <v>9</v>
      </c>
      <c r="AE11" s="28" t="str">
        <f t="shared" si="3"/>
        <v/>
      </c>
      <c r="AF11" s="28" t="str">
        <f t="shared" si="4"/>
        <v/>
      </c>
      <c r="AG11" s="64" t="str">
        <f t="shared" si="5"/>
        <v/>
      </c>
      <c r="AH11" s="30" t="str">
        <f t="shared" si="6"/>
        <v/>
      </c>
      <c r="AJ11" s="62" t="str">
        <f t="shared" si="7"/>
        <v/>
      </c>
      <c r="AK11" s="40">
        <v>35</v>
      </c>
      <c r="AN11">
        <v>7</v>
      </c>
      <c r="AO11" s="3" t="s">
        <v>29</v>
      </c>
      <c r="AP11" s="3" t="s">
        <v>30</v>
      </c>
    </row>
    <row r="12" spans="1:42" ht="14.1" customHeight="1" x14ac:dyDescent="0.2">
      <c r="A12" s="12" t="str">
        <f t="shared" si="1"/>
        <v/>
      </c>
      <c r="B12" s="44"/>
      <c r="C12" s="44"/>
      <c r="D12" s="44"/>
      <c r="E12" s="1" t="s">
        <v>10</v>
      </c>
      <c r="F12" s="83" t="str">
        <f>IF(C43="","",C43)</f>
        <v/>
      </c>
      <c r="G12" s="84"/>
      <c r="H12" s="84"/>
      <c r="I12" s="84"/>
      <c r="J12" s="84"/>
      <c r="K12" s="84"/>
      <c r="L12" s="84"/>
      <c r="M12" s="84"/>
      <c r="N12" s="85"/>
      <c r="O12" s="89" t="str">
        <f t="shared" si="2"/>
        <v>8(36)</v>
      </c>
      <c r="P12" s="90"/>
      <c r="Q12" s="91"/>
      <c r="R12" s="83" t="str">
        <f>IF(C41="","",C41)</f>
        <v/>
      </c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5"/>
      <c r="AD12" s="1" t="s">
        <v>8</v>
      </c>
      <c r="AE12" s="13" t="str">
        <f t="shared" si="3"/>
        <v/>
      </c>
      <c r="AF12" s="13" t="str">
        <f t="shared" si="4"/>
        <v/>
      </c>
      <c r="AG12" s="65" t="str">
        <f t="shared" si="5"/>
        <v/>
      </c>
      <c r="AH12" s="15" t="str">
        <f t="shared" si="6"/>
        <v/>
      </c>
      <c r="AJ12" s="62" t="str">
        <f t="shared" si="7"/>
        <v/>
      </c>
      <c r="AK12" s="40">
        <v>36</v>
      </c>
      <c r="AN12">
        <v>8</v>
      </c>
      <c r="AO12" s="3" t="s">
        <v>29</v>
      </c>
      <c r="AP12" s="3" t="s">
        <v>30</v>
      </c>
    </row>
    <row r="13" spans="1:42" ht="14.1" customHeight="1" x14ac:dyDescent="0.2">
      <c r="A13" s="20" t="str">
        <f t="shared" si="1"/>
        <v/>
      </c>
      <c r="B13" s="45"/>
      <c r="C13" s="45"/>
      <c r="D13" s="45"/>
      <c r="E13" s="31" t="s">
        <v>3</v>
      </c>
      <c r="F13" s="80" t="str">
        <f>IF(C36="","",C36)</f>
        <v/>
      </c>
      <c r="G13" s="81"/>
      <c r="H13" s="81"/>
      <c r="I13" s="81"/>
      <c r="J13" s="81"/>
      <c r="K13" s="81"/>
      <c r="L13" s="81"/>
      <c r="M13" s="81"/>
      <c r="N13" s="82"/>
      <c r="O13" s="92" t="str">
        <f t="shared" si="2"/>
        <v>9(37)</v>
      </c>
      <c r="P13" s="93"/>
      <c r="Q13" s="94"/>
      <c r="R13" s="80" t="str">
        <f>IF(C39="","",C39)</f>
        <v/>
      </c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2"/>
      <c r="AD13" s="31" t="s">
        <v>6</v>
      </c>
      <c r="AE13" s="28" t="str">
        <f t="shared" si="3"/>
        <v/>
      </c>
      <c r="AF13" s="28" t="str">
        <f t="shared" si="4"/>
        <v/>
      </c>
      <c r="AG13" s="64" t="str">
        <f t="shared" si="5"/>
        <v/>
      </c>
      <c r="AH13" s="30" t="str">
        <f t="shared" si="6"/>
        <v/>
      </c>
      <c r="AJ13" s="62" t="str">
        <f t="shared" si="7"/>
        <v/>
      </c>
      <c r="AK13" s="40">
        <v>37</v>
      </c>
      <c r="AN13">
        <v>9</v>
      </c>
      <c r="AO13" s="3" t="s">
        <v>29</v>
      </c>
      <c r="AP13" s="3" t="s">
        <v>30</v>
      </c>
    </row>
    <row r="14" spans="1:42" ht="14.1" customHeight="1" x14ac:dyDescent="0.2">
      <c r="A14" s="12" t="str">
        <f t="shared" si="1"/>
        <v/>
      </c>
      <c r="B14" s="44"/>
      <c r="C14" s="44"/>
      <c r="D14" s="44"/>
      <c r="E14" s="1" t="s">
        <v>4</v>
      </c>
      <c r="F14" s="83" t="str">
        <f>IF(C37="","",C37)</f>
        <v/>
      </c>
      <c r="G14" s="84"/>
      <c r="H14" s="84"/>
      <c r="I14" s="84"/>
      <c r="J14" s="84"/>
      <c r="K14" s="84"/>
      <c r="L14" s="84"/>
      <c r="M14" s="84"/>
      <c r="N14" s="85"/>
      <c r="O14" s="89" t="str">
        <f t="shared" si="2"/>
        <v>10(38)</v>
      </c>
      <c r="P14" s="90"/>
      <c r="Q14" s="91"/>
      <c r="R14" s="83" t="str">
        <f>IF(C38="","",C38)</f>
        <v/>
      </c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5"/>
      <c r="AD14" s="1" t="s">
        <v>5</v>
      </c>
      <c r="AE14" s="13" t="str">
        <f t="shared" si="3"/>
        <v/>
      </c>
      <c r="AF14" s="13" t="str">
        <f t="shared" si="4"/>
        <v/>
      </c>
      <c r="AG14" s="65" t="str">
        <f t="shared" si="5"/>
        <v/>
      </c>
      <c r="AH14" s="15" t="str">
        <f t="shared" si="6"/>
        <v/>
      </c>
      <c r="AJ14" s="62" t="str">
        <f t="shared" si="7"/>
        <v/>
      </c>
      <c r="AK14" s="40">
        <v>38</v>
      </c>
      <c r="AN14">
        <v>10</v>
      </c>
      <c r="AO14" s="3" t="s">
        <v>29</v>
      </c>
      <c r="AP14" s="3" t="s">
        <v>30</v>
      </c>
    </row>
    <row r="15" spans="1:42" ht="14.1" customHeight="1" x14ac:dyDescent="0.2">
      <c r="A15" s="20" t="str">
        <f t="shared" si="1"/>
        <v/>
      </c>
      <c r="B15" s="45"/>
      <c r="C15" s="45"/>
      <c r="D15" s="45"/>
      <c r="E15" s="31" t="s">
        <v>10</v>
      </c>
      <c r="F15" s="80" t="str">
        <f>IF(C43="","",C43)</f>
        <v/>
      </c>
      <c r="G15" s="81"/>
      <c r="H15" s="81"/>
      <c r="I15" s="81"/>
      <c r="J15" s="81"/>
      <c r="K15" s="81"/>
      <c r="L15" s="81"/>
      <c r="M15" s="81"/>
      <c r="N15" s="82"/>
      <c r="O15" s="92" t="str">
        <f t="shared" si="2"/>
        <v>11(39)</v>
      </c>
      <c r="P15" s="93"/>
      <c r="Q15" s="94"/>
      <c r="R15" s="80" t="str">
        <f>IF(C40="","",C40)</f>
        <v/>
      </c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2"/>
      <c r="AD15" s="31" t="s">
        <v>7</v>
      </c>
      <c r="AE15" s="28" t="str">
        <f t="shared" si="3"/>
        <v/>
      </c>
      <c r="AF15" s="28" t="str">
        <f t="shared" si="4"/>
        <v/>
      </c>
      <c r="AG15" s="64" t="str">
        <f t="shared" si="5"/>
        <v/>
      </c>
      <c r="AH15" s="30" t="str">
        <f t="shared" si="6"/>
        <v/>
      </c>
      <c r="AJ15" s="62" t="str">
        <f t="shared" si="7"/>
        <v/>
      </c>
      <c r="AK15" s="40">
        <v>39</v>
      </c>
      <c r="AN15">
        <v>11</v>
      </c>
      <c r="AO15" s="3" t="s">
        <v>29</v>
      </c>
      <c r="AP15" s="3" t="s">
        <v>30</v>
      </c>
    </row>
    <row r="16" spans="1:42" ht="14.1" customHeight="1" x14ac:dyDescent="0.2">
      <c r="A16" s="12" t="str">
        <f t="shared" si="1"/>
        <v/>
      </c>
      <c r="B16" s="44"/>
      <c r="C16" s="44"/>
      <c r="D16" s="44"/>
      <c r="E16" s="1" t="s">
        <v>8</v>
      </c>
      <c r="F16" s="83" t="str">
        <f>IF(C41="","",C41)</f>
        <v/>
      </c>
      <c r="G16" s="84"/>
      <c r="H16" s="84"/>
      <c r="I16" s="84"/>
      <c r="J16" s="84"/>
      <c r="K16" s="84"/>
      <c r="L16" s="84"/>
      <c r="M16" s="84"/>
      <c r="N16" s="85"/>
      <c r="O16" s="89" t="str">
        <f t="shared" si="2"/>
        <v>12(40)</v>
      </c>
      <c r="P16" s="90"/>
      <c r="Q16" s="91"/>
      <c r="R16" s="83" t="str">
        <f>IF(C42="","",C42)</f>
        <v/>
      </c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5"/>
      <c r="AD16" s="1" t="s">
        <v>9</v>
      </c>
      <c r="AE16" s="13" t="str">
        <f t="shared" si="3"/>
        <v/>
      </c>
      <c r="AF16" s="13" t="str">
        <f t="shared" si="4"/>
        <v/>
      </c>
      <c r="AG16" s="65" t="str">
        <f t="shared" si="5"/>
        <v/>
      </c>
      <c r="AH16" s="15" t="str">
        <f t="shared" si="6"/>
        <v/>
      </c>
      <c r="AJ16" s="62" t="str">
        <f t="shared" si="7"/>
        <v/>
      </c>
      <c r="AK16" s="40">
        <v>40</v>
      </c>
      <c r="AN16">
        <v>12</v>
      </c>
      <c r="AO16" s="3" t="s">
        <v>29</v>
      </c>
      <c r="AP16" s="3" t="s">
        <v>30</v>
      </c>
    </row>
    <row r="17" spans="1:42" ht="14.1" customHeight="1" x14ac:dyDescent="0.2">
      <c r="A17" s="20" t="str">
        <f t="shared" si="1"/>
        <v/>
      </c>
      <c r="B17" s="45"/>
      <c r="C17" s="45"/>
      <c r="D17" s="45"/>
      <c r="E17" s="31" t="s">
        <v>3</v>
      </c>
      <c r="F17" s="80" t="str">
        <f>IF(C36="","",C36)</f>
        <v/>
      </c>
      <c r="G17" s="81"/>
      <c r="H17" s="81"/>
      <c r="I17" s="81"/>
      <c r="J17" s="81"/>
      <c r="K17" s="81"/>
      <c r="L17" s="81"/>
      <c r="M17" s="81"/>
      <c r="N17" s="82"/>
      <c r="O17" s="92" t="str">
        <f t="shared" si="2"/>
        <v>13(41)</v>
      </c>
      <c r="P17" s="93"/>
      <c r="Q17" s="94"/>
      <c r="R17" s="80" t="str">
        <f>IF(C40="","",C40)</f>
        <v/>
      </c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2"/>
      <c r="AD17" s="31" t="s">
        <v>7</v>
      </c>
      <c r="AE17" s="28" t="str">
        <f t="shared" si="3"/>
        <v/>
      </c>
      <c r="AF17" s="28" t="str">
        <f t="shared" si="4"/>
        <v/>
      </c>
      <c r="AG17" s="64" t="str">
        <f t="shared" si="5"/>
        <v/>
      </c>
      <c r="AH17" s="30" t="str">
        <f t="shared" si="6"/>
        <v/>
      </c>
      <c r="AJ17" s="62" t="str">
        <f t="shared" si="7"/>
        <v/>
      </c>
      <c r="AK17" s="40">
        <v>41</v>
      </c>
      <c r="AN17">
        <v>13</v>
      </c>
      <c r="AO17" s="3" t="s">
        <v>29</v>
      </c>
      <c r="AP17" s="3" t="s">
        <v>30</v>
      </c>
    </row>
    <row r="18" spans="1:42" ht="14.1" customHeight="1" x14ac:dyDescent="0.2">
      <c r="A18" s="12" t="str">
        <f t="shared" si="1"/>
        <v/>
      </c>
      <c r="B18" s="44"/>
      <c r="C18" s="44"/>
      <c r="D18" s="44"/>
      <c r="E18" s="1" t="s">
        <v>4</v>
      </c>
      <c r="F18" s="83" t="str">
        <f>IF(C37="","",C37)</f>
        <v/>
      </c>
      <c r="G18" s="84"/>
      <c r="H18" s="84"/>
      <c r="I18" s="84"/>
      <c r="J18" s="84"/>
      <c r="K18" s="84"/>
      <c r="L18" s="84"/>
      <c r="M18" s="84"/>
      <c r="N18" s="85"/>
      <c r="O18" s="89" t="str">
        <f t="shared" si="2"/>
        <v>14(42)</v>
      </c>
      <c r="P18" s="90"/>
      <c r="Q18" s="91"/>
      <c r="R18" s="83" t="str">
        <f>IF(C41="","",C41)</f>
        <v/>
      </c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5"/>
      <c r="AD18" s="1" t="s">
        <v>8</v>
      </c>
      <c r="AE18" s="13" t="str">
        <f t="shared" si="3"/>
        <v/>
      </c>
      <c r="AF18" s="13" t="str">
        <f t="shared" si="4"/>
        <v/>
      </c>
      <c r="AG18" s="65" t="str">
        <f t="shared" si="5"/>
        <v/>
      </c>
      <c r="AH18" s="15" t="str">
        <f t="shared" si="6"/>
        <v/>
      </c>
      <c r="AJ18" s="62" t="str">
        <f t="shared" si="7"/>
        <v/>
      </c>
      <c r="AK18" s="40">
        <v>42</v>
      </c>
      <c r="AN18">
        <v>14</v>
      </c>
      <c r="AO18" s="3" t="s">
        <v>29</v>
      </c>
      <c r="AP18" s="3" t="s">
        <v>30</v>
      </c>
    </row>
    <row r="19" spans="1:42" ht="14.1" customHeight="1" x14ac:dyDescent="0.2">
      <c r="A19" s="20" t="str">
        <f t="shared" si="1"/>
        <v/>
      </c>
      <c r="B19" s="45"/>
      <c r="C19" s="45"/>
      <c r="D19" s="45"/>
      <c r="E19" s="31" t="s">
        <v>5</v>
      </c>
      <c r="F19" s="80" t="str">
        <f>IF(C38="","",C38)</f>
        <v/>
      </c>
      <c r="G19" s="81"/>
      <c r="H19" s="81"/>
      <c r="I19" s="81"/>
      <c r="J19" s="81"/>
      <c r="K19" s="81"/>
      <c r="L19" s="81"/>
      <c r="M19" s="81"/>
      <c r="N19" s="82"/>
      <c r="O19" s="92" t="str">
        <f t="shared" si="2"/>
        <v>15(43)</v>
      </c>
      <c r="P19" s="93"/>
      <c r="Q19" s="94"/>
      <c r="R19" s="80" t="str">
        <f>IF(C42="","",C42)</f>
        <v/>
      </c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2"/>
      <c r="AD19" s="31" t="s">
        <v>9</v>
      </c>
      <c r="AE19" s="28" t="str">
        <f t="shared" si="3"/>
        <v/>
      </c>
      <c r="AF19" s="28" t="str">
        <f t="shared" si="4"/>
        <v/>
      </c>
      <c r="AG19" s="64" t="str">
        <f t="shared" si="5"/>
        <v/>
      </c>
      <c r="AH19" s="30" t="str">
        <f t="shared" si="6"/>
        <v/>
      </c>
      <c r="AJ19" s="62" t="str">
        <f t="shared" si="7"/>
        <v/>
      </c>
      <c r="AK19" s="40">
        <v>43</v>
      </c>
      <c r="AN19">
        <v>15</v>
      </c>
      <c r="AO19" s="3" t="s">
        <v>29</v>
      </c>
      <c r="AP19" s="3" t="s">
        <v>30</v>
      </c>
    </row>
    <row r="20" spans="1:42" ht="14.1" customHeight="1" x14ac:dyDescent="0.2">
      <c r="A20" s="12" t="str">
        <f t="shared" si="1"/>
        <v/>
      </c>
      <c r="B20" s="44"/>
      <c r="C20" s="44"/>
      <c r="D20" s="44"/>
      <c r="E20" s="1" t="s">
        <v>10</v>
      </c>
      <c r="F20" s="83" t="str">
        <f>IF(C43="","",C43)</f>
        <v/>
      </c>
      <c r="G20" s="84"/>
      <c r="H20" s="84"/>
      <c r="I20" s="84"/>
      <c r="J20" s="84"/>
      <c r="K20" s="84"/>
      <c r="L20" s="84"/>
      <c r="M20" s="84"/>
      <c r="N20" s="85"/>
      <c r="O20" s="89" t="str">
        <f t="shared" si="2"/>
        <v>16(44)</v>
      </c>
      <c r="P20" s="90"/>
      <c r="Q20" s="91"/>
      <c r="R20" s="83" t="str">
        <f>IF(C39="","",C39)</f>
        <v/>
      </c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5"/>
      <c r="AD20" s="1" t="s">
        <v>6</v>
      </c>
      <c r="AE20" s="13" t="str">
        <f t="shared" si="3"/>
        <v/>
      </c>
      <c r="AF20" s="13" t="str">
        <f t="shared" si="4"/>
        <v/>
      </c>
      <c r="AG20" s="65" t="str">
        <f t="shared" si="5"/>
        <v/>
      </c>
      <c r="AH20" s="15" t="str">
        <f t="shared" si="6"/>
        <v/>
      </c>
      <c r="AJ20" s="62" t="str">
        <f t="shared" si="7"/>
        <v/>
      </c>
      <c r="AK20" s="40">
        <v>44</v>
      </c>
      <c r="AN20">
        <v>16</v>
      </c>
      <c r="AO20" s="3" t="s">
        <v>29</v>
      </c>
      <c r="AP20" s="3" t="s">
        <v>30</v>
      </c>
    </row>
    <row r="21" spans="1:42" ht="14.1" customHeight="1" x14ac:dyDescent="0.2">
      <c r="A21" s="20" t="str">
        <f t="shared" si="1"/>
        <v/>
      </c>
      <c r="B21" s="45"/>
      <c r="C21" s="45"/>
      <c r="D21" s="45"/>
      <c r="E21" s="31" t="s">
        <v>3</v>
      </c>
      <c r="F21" s="80" t="str">
        <f>IF(C36="","",C36)</f>
        <v/>
      </c>
      <c r="G21" s="81"/>
      <c r="H21" s="81"/>
      <c r="I21" s="81"/>
      <c r="J21" s="81"/>
      <c r="K21" s="81"/>
      <c r="L21" s="81"/>
      <c r="M21" s="81"/>
      <c r="N21" s="82"/>
      <c r="O21" s="92" t="str">
        <f t="shared" si="2"/>
        <v>17(45)</v>
      </c>
      <c r="P21" s="93"/>
      <c r="Q21" s="94"/>
      <c r="R21" s="80" t="str">
        <f>IF(C41="","",C41)</f>
        <v/>
      </c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2"/>
      <c r="AD21" s="31" t="s">
        <v>8</v>
      </c>
      <c r="AE21" s="28" t="str">
        <f t="shared" si="3"/>
        <v/>
      </c>
      <c r="AF21" s="28" t="str">
        <f t="shared" si="4"/>
        <v/>
      </c>
      <c r="AG21" s="64" t="str">
        <f t="shared" si="5"/>
        <v/>
      </c>
      <c r="AH21" s="30" t="str">
        <f t="shared" si="6"/>
        <v/>
      </c>
      <c r="AJ21" s="62" t="str">
        <f t="shared" si="7"/>
        <v/>
      </c>
      <c r="AK21" s="40">
        <v>45</v>
      </c>
      <c r="AN21">
        <v>17</v>
      </c>
      <c r="AO21" s="3" t="s">
        <v>29</v>
      </c>
      <c r="AP21" s="3" t="s">
        <v>30</v>
      </c>
    </row>
    <row r="22" spans="1:42" ht="14.1" customHeight="1" x14ac:dyDescent="0.2">
      <c r="A22" s="12" t="str">
        <f t="shared" si="1"/>
        <v/>
      </c>
      <c r="B22" s="44"/>
      <c r="C22" s="44"/>
      <c r="D22" s="44"/>
      <c r="E22" s="1" t="s">
        <v>4</v>
      </c>
      <c r="F22" s="83" t="str">
        <f>IF(C37="","",C37)</f>
        <v/>
      </c>
      <c r="G22" s="84"/>
      <c r="H22" s="84"/>
      <c r="I22" s="84"/>
      <c r="J22" s="84"/>
      <c r="K22" s="84"/>
      <c r="L22" s="84"/>
      <c r="M22" s="84"/>
      <c r="N22" s="85"/>
      <c r="O22" s="89" t="str">
        <f t="shared" si="2"/>
        <v>18(46)</v>
      </c>
      <c r="P22" s="90"/>
      <c r="Q22" s="91"/>
      <c r="R22" s="83" t="str">
        <f>IF(C40="","",C40)</f>
        <v/>
      </c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5"/>
      <c r="AD22" s="1" t="s">
        <v>7</v>
      </c>
      <c r="AE22" s="13" t="str">
        <f t="shared" si="3"/>
        <v/>
      </c>
      <c r="AF22" s="13" t="str">
        <f t="shared" si="4"/>
        <v/>
      </c>
      <c r="AG22" s="65" t="str">
        <f t="shared" si="5"/>
        <v/>
      </c>
      <c r="AH22" s="15" t="str">
        <f t="shared" si="6"/>
        <v/>
      </c>
      <c r="AJ22" s="62" t="str">
        <f t="shared" si="7"/>
        <v/>
      </c>
      <c r="AK22" s="40">
        <v>46</v>
      </c>
      <c r="AN22">
        <v>18</v>
      </c>
      <c r="AO22" s="3" t="s">
        <v>29</v>
      </c>
      <c r="AP22" s="3" t="s">
        <v>30</v>
      </c>
    </row>
    <row r="23" spans="1:42" ht="14.1" customHeight="1" x14ac:dyDescent="0.2">
      <c r="A23" s="20" t="str">
        <f t="shared" si="1"/>
        <v/>
      </c>
      <c r="B23" s="45"/>
      <c r="C23" s="45"/>
      <c r="D23" s="45"/>
      <c r="E23" s="31" t="s">
        <v>10</v>
      </c>
      <c r="F23" s="80" t="str">
        <f>IF(C43="","",C43)</f>
        <v/>
      </c>
      <c r="G23" s="81"/>
      <c r="H23" s="81"/>
      <c r="I23" s="81"/>
      <c r="J23" s="81"/>
      <c r="K23" s="81"/>
      <c r="L23" s="81"/>
      <c r="M23" s="81"/>
      <c r="N23" s="82"/>
      <c r="O23" s="92" t="str">
        <f t="shared" si="2"/>
        <v>19(47)</v>
      </c>
      <c r="P23" s="93"/>
      <c r="Q23" s="94"/>
      <c r="R23" s="80" t="str">
        <f>IF(C38="","",C38)</f>
        <v/>
      </c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2"/>
      <c r="AD23" s="31" t="s">
        <v>5</v>
      </c>
      <c r="AE23" s="28" t="str">
        <f t="shared" si="3"/>
        <v/>
      </c>
      <c r="AF23" s="28" t="str">
        <f t="shared" si="4"/>
        <v/>
      </c>
      <c r="AG23" s="64" t="str">
        <f t="shared" si="5"/>
        <v/>
      </c>
      <c r="AH23" s="30" t="str">
        <f t="shared" si="6"/>
        <v/>
      </c>
      <c r="AJ23" s="62" t="str">
        <f t="shared" si="7"/>
        <v/>
      </c>
      <c r="AK23" s="40">
        <v>47</v>
      </c>
      <c r="AN23">
        <v>19</v>
      </c>
      <c r="AO23" s="3" t="s">
        <v>29</v>
      </c>
      <c r="AP23" s="3" t="s">
        <v>30</v>
      </c>
    </row>
    <row r="24" spans="1:42" ht="14.1" customHeight="1" x14ac:dyDescent="0.2">
      <c r="A24" s="12" t="str">
        <f t="shared" si="1"/>
        <v/>
      </c>
      <c r="B24" s="44"/>
      <c r="C24" s="44"/>
      <c r="D24" s="44"/>
      <c r="E24" s="1" t="s">
        <v>6</v>
      </c>
      <c r="F24" s="83" t="str">
        <f>IF(C39="","",C39)</f>
        <v/>
      </c>
      <c r="G24" s="84"/>
      <c r="H24" s="84"/>
      <c r="I24" s="84"/>
      <c r="J24" s="84"/>
      <c r="K24" s="84"/>
      <c r="L24" s="84"/>
      <c r="M24" s="84"/>
      <c r="N24" s="85"/>
      <c r="O24" s="89" t="str">
        <f t="shared" si="2"/>
        <v>20(48)</v>
      </c>
      <c r="P24" s="90"/>
      <c r="Q24" s="91"/>
      <c r="R24" s="83" t="str">
        <f>IF(C42="","",C42)</f>
        <v/>
      </c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5"/>
      <c r="AD24" s="1" t="s">
        <v>9</v>
      </c>
      <c r="AE24" s="13" t="str">
        <f t="shared" si="3"/>
        <v/>
      </c>
      <c r="AF24" s="13" t="str">
        <f t="shared" si="4"/>
        <v/>
      </c>
      <c r="AG24" s="65" t="str">
        <f t="shared" si="5"/>
        <v/>
      </c>
      <c r="AH24" s="15" t="str">
        <f t="shared" si="6"/>
        <v/>
      </c>
      <c r="AJ24" s="62" t="str">
        <f t="shared" si="7"/>
        <v/>
      </c>
      <c r="AK24" s="40">
        <v>48</v>
      </c>
      <c r="AN24">
        <v>20</v>
      </c>
      <c r="AO24" s="3" t="s">
        <v>29</v>
      </c>
      <c r="AP24" s="3" t="s">
        <v>30</v>
      </c>
    </row>
    <row r="25" spans="1:42" ht="14.1" customHeight="1" x14ac:dyDescent="0.2">
      <c r="A25" s="20" t="str">
        <f t="shared" si="1"/>
        <v/>
      </c>
      <c r="B25" s="45"/>
      <c r="C25" s="45"/>
      <c r="D25" s="45"/>
      <c r="E25" s="31" t="s">
        <v>3</v>
      </c>
      <c r="F25" s="80" t="str">
        <f>IF(C36="","",C36)</f>
        <v/>
      </c>
      <c r="G25" s="81"/>
      <c r="H25" s="81"/>
      <c r="I25" s="81"/>
      <c r="J25" s="81"/>
      <c r="K25" s="81"/>
      <c r="L25" s="81"/>
      <c r="M25" s="81"/>
      <c r="N25" s="82"/>
      <c r="O25" s="92" t="str">
        <f t="shared" si="2"/>
        <v>21(49)</v>
      </c>
      <c r="P25" s="93"/>
      <c r="Q25" s="94"/>
      <c r="R25" s="80" t="str">
        <f>IF(C43="","",C43)</f>
        <v/>
      </c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2"/>
      <c r="AD25" s="31" t="s">
        <v>10</v>
      </c>
      <c r="AE25" s="28" t="str">
        <f t="shared" si="3"/>
        <v/>
      </c>
      <c r="AF25" s="28" t="str">
        <f t="shared" si="4"/>
        <v/>
      </c>
      <c r="AG25" s="64" t="str">
        <f t="shared" si="5"/>
        <v/>
      </c>
      <c r="AH25" s="30" t="str">
        <f t="shared" si="6"/>
        <v/>
      </c>
      <c r="AJ25" s="62" t="str">
        <f t="shared" si="7"/>
        <v/>
      </c>
      <c r="AK25" s="40">
        <v>49</v>
      </c>
      <c r="AN25">
        <v>21</v>
      </c>
      <c r="AO25" s="3" t="s">
        <v>29</v>
      </c>
      <c r="AP25" s="3" t="s">
        <v>30</v>
      </c>
    </row>
    <row r="26" spans="1:42" ht="14.1" customHeight="1" x14ac:dyDescent="0.2">
      <c r="A26" s="12" t="str">
        <f t="shared" si="1"/>
        <v/>
      </c>
      <c r="B26" s="44"/>
      <c r="C26" s="44"/>
      <c r="D26" s="44"/>
      <c r="E26" s="1" t="s">
        <v>4</v>
      </c>
      <c r="F26" s="83" t="str">
        <f>IF(C37="","",C37)</f>
        <v/>
      </c>
      <c r="G26" s="84"/>
      <c r="H26" s="84"/>
      <c r="I26" s="84"/>
      <c r="J26" s="84"/>
      <c r="K26" s="84"/>
      <c r="L26" s="84"/>
      <c r="M26" s="84"/>
      <c r="N26" s="85"/>
      <c r="O26" s="89" t="str">
        <f t="shared" si="2"/>
        <v>22(50)</v>
      </c>
      <c r="P26" s="90"/>
      <c r="Q26" s="91"/>
      <c r="R26" s="83" t="str">
        <f>IF(C42="","",C42)</f>
        <v/>
      </c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5"/>
      <c r="AD26" s="1" t="s">
        <v>9</v>
      </c>
      <c r="AE26" s="13" t="str">
        <f t="shared" si="3"/>
        <v/>
      </c>
      <c r="AF26" s="13" t="str">
        <f t="shared" si="4"/>
        <v/>
      </c>
      <c r="AG26" s="65" t="str">
        <f t="shared" si="5"/>
        <v/>
      </c>
      <c r="AH26" s="15" t="str">
        <f t="shared" si="6"/>
        <v/>
      </c>
      <c r="AJ26" s="62" t="str">
        <f t="shared" si="7"/>
        <v/>
      </c>
      <c r="AK26" s="40">
        <v>50</v>
      </c>
      <c r="AN26">
        <v>22</v>
      </c>
      <c r="AO26" s="3" t="s">
        <v>29</v>
      </c>
      <c r="AP26" s="3" t="s">
        <v>30</v>
      </c>
    </row>
    <row r="27" spans="1:42" ht="14.1" customHeight="1" x14ac:dyDescent="0.2">
      <c r="A27" s="20" t="str">
        <f t="shared" si="1"/>
        <v/>
      </c>
      <c r="B27" s="45"/>
      <c r="C27" s="45"/>
      <c r="D27" s="45"/>
      <c r="E27" s="31" t="s">
        <v>5</v>
      </c>
      <c r="F27" s="80" t="str">
        <f>IF(C38="","",C38)</f>
        <v/>
      </c>
      <c r="G27" s="81"/>
      <c r="H27" s="81"/>
      <c r="I27" s="81"/>
      <c r="J27" s="81"/>
      <c r="K27" s="81"/>
      <c r="L27" s="81"/>
      <c r="M27" s="81"/>
      <c r="N27" s="82"/>
      <c r="O27" s="92" t="str">
        <f t="shared" si="2"/>
        <v>23(51)</v>
      </c>
      <c r="P27" s="93"/>
      <c r="Q27" s="94"/>
      <c r="R27" s="80" t="str">
        <f>IF(C40="","",C40)</f>
        <v/>
      </c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2"/>
      <c r="AD27" s="31" t="s">
        <v>7</v>
      </c>
      <c r="AE27" s="28" t="str">
        <f t="shared" si="3"/>
        <v/>
      </c>
      <c r="AF27" s="28" t="str">
        <f t="shared" si="4"/>
        <v/>
      </c>
      <c r="AG27" s="64" t="str">
        <f t="shared" si="5"/>
        <v/>
      </c>
      <c r="AH27" s="30" t="str">
        <f t="shared" si="6"/>
        <v/>
      </c>
      <c r="AJ27" s="62" t="str">
        <f t="shared" si="7"/>
        <v/>
      </c>
      <c r="AK27" s="40">
        <v>51</v>
      </c>
      <c r="AN27">
        <v>23</v>
      </c>
      <c r="AO27" s="3" t="s">
        <v>29</v>
      </c>
      <c r="AP27" s="3" t="s">
        <v>30</v>
      </c>
    </row>
    <row r="28" spans="1:42" ht="14.1" customHeight="1" x14ac:dyDescent="0.2">
      <c r="A28" s="12" t="str">
        <f t="shared" si="1"/>
        <v/>
      </c>
      <c r="B28" s="44"/>
      <c r="C28" s="44"/>
      <c r="D28" s="44"/>
      <c r="E28" s="1" t="s">
        <v>6</v>
      </c>
      <c r="F28" s="83" t="str">
        <f>IF(C39="","",C39)</f>
        <v/>
      </c>
      <c r="G28" s="84"/>
      <c r="H28" s="84"/>
      <c r="I28" s="84"/>
      <c r="J28" s="84"/>
      <c r="K28" s="84"/>
      <c r="L28" s="84"/>
      <c r="M28" s="84"/>
      <c r="N28" s="85"/>
      <c r="O28" s="89" t="str">
        <f t="shared" si="2"/>
        <v>24(52)</v>
      </c>
      <c r="P28" s="90"/>
      <c r="Q28" s="91"/>
      <c r="R28" s="83" t="str">
        <f>IF(C41="","",C41)</f>
        <v/>
      </c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5"/>
      <c r="AD28" s="1" t="s">
        <v>8</v>
      </c>
      <c r="AE28" s="13" t="str">
        <f t="shared" si="3"/>
        <v/>
      </c>
      <c r="AF28" s="13" t="str">
        <f t="shared" si="4"/>
        <v/>
      </c>
      <c r="AG28" s="65" t="str">
        <f t="shared" si="5"/>
        <v/>
      </c>
      <c r="AH28" s="15" t="str">
        <f t="shared" si="6"/>
        <v/>
      </c>
      <c r="AJ28" s="62" t="str">
        <f t="shared" si="7"/>
        <v/>
      </c>
      <c r="AK28" s="40">
        <v>52</v>
      </c>
      <c r="AN28">
        <v>24</v>
      </c>
      <c r="AO28" s="3" t="s">
        <v>29</v>
      </c>
      <c r="AP28" s="3" t="s">
        <v>30</v>
      </c>
    </row>
    <row r="29" spans="1:42" ht="14.1" customHeight="1" x14ac:dyDescent="0.2">
      <c r="A29" s="20" t="str">
        <f t="shared" si="1"/>
        <v/>
      </c>
      <c r="B29" s="45"/>
      <c r="C29" s="45"/>
      <c r="D29" s="45"/>
      <c r="E29" s="31" t="s">
        <v>3</v>
      </c>
      <c r="F29" s="80" t="str">
        <f>IF(C36="","",C36)</f>
        <v/>
      </c>
      <c r="G29" s="81"/>
      <c r="H29" s="81"/>
      <c r="I29" s="81"/>
      <c r="J29" s="81"/>
      <c r="K29" s="81"/>
      <c r="L29" s="81"/>
      <c r="M29" s="81"/>
      <c r="N29" s="82"/>
      <c r="O29" s="92" t="str">
        <f t="shared" si="2"/>
        <v>25(53)</v>
      </c>
      <c r="P29" s="93"/>
      <c r="Q29" s="94"/>
      <c r="R29" s="80" t="str">
        <f>IF(C42="","",C42)</f>
        <v/>
      </c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2"/>
      <c r="AD29" s="31" t="s">
        <v>9</v>
      </c>
      <c r="AE29" s="28" t="str">
        <f t="shared" si="3"/>
        <v/>
      </c>
      <c r="AF29" s="28" t="str">
        <f t="shared" si="4"/>
        <v/>
      </c>
      <c r="AG29" s="64" t="str">
        <f t="shared" si="5"/>
        <v/>
      </c>
      <c r="AH29" s="30" t="str">
        <f t="shared" si="6"/>
        <v/>
      </c>
      <c r="AJ29" s="62" t="str">
        <f t="shared" si="7"/>
        <v/>
      </c>
      <c r="AK29" s="40">
        <v>53</v>
      </c>
      <c r="AN29">
        <v>25</v>
      </c>
      <c r="AO29" s="3" t="s">
        <v>29</v>
      </c>
      <c r="AP29" s="3" t="s">
        <v>30</v>
      </c>
    </row>
    <row r="30" spans="1:42" ht="14.1" customHeight="1" x14ac:dyDescent="0.2">
      <c r="A30" s="12" t="str">
        <f t="shared" si="1"/>
        <v/>
      </c>
      <c r="B30" s="44"/>
      <c r="C30" s="44"/>
      <c r="D30" s="44"/>
      <c r="E30" s="1" t="s">
        <v>4</v>
      </c>
      <c r="F30" s="83" t="str">
        <f>IF(C37="","",C37)</f>
        <v/>
      </c>
      <c r="G30" s="84"/>
      <c r="H30" s="84"/>
      <c r="I30" s="84"/>
      <c r="J30" s="84"/>
      <c r="K30" s="84"/>
      <c r="L30" s="84"/>
      <c r="M30" s="84"/>
      <c r="N30" s="85"/>
      <c r="O30" s="89" t="str">
        <f t="shared" si="2"/>
        <v>26(54)</v>
      </c>
      <c r="P30" s="90"/>
      <c r="Q30" s="91"/>
      <c r="R30" s="83" t="str">
        <f>IF(C43="","",C43)</f>
        <v/>
      </c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5"/>
      <c r="AD30" s="1" t="s">
        <v>10</v>
      </c>
      <c r="AE30" s="13" t="str">
        <f t="shared" si="3"/>
        <v/>
      </c>
      <c r="AF30" s="13" t="str">
        <f t="shared" si="4"/>
        <v/>
      </c>
      <c r="AG30" s="65" t="str">
        <f t="shared" si="5"/>
        <v/>
      </c>
      <c r="AH30" s="15" t="str">
        <f t="shared" si="6"/>
        <v/>
      </c>
      <c r="AJ30" s="62" t="str">
        <f t="shared" si="7"/>
        <v/>
      </c>
      <c r="AK30" s="40">
        <v>54</v>
      </c>
      <c r="AN30">
        <v>26</v>
      </c>
      <c r="AO30" s="3" t="s">
        <v>29</v>
      </c>
      <c r="AP30" s="3" t="s">
        <v>30</v>
      </c>
    </row>
    <row r="31" spans="1:42" ht="14.1" customHeight="1" x14ac:dyDescent="0.2">
      <c r="A31" s="20" t="str">
        <f t="shared" si="1"/>
        <v/>
      </c>
      <c r="B31" s="45"/>
      <c r="C31" s="45"/>
      <c r="D31" s="45"/>
      <c r="E31" s="31" t="s">
        <v>5</v>
      </c>
      <c r="F31" s="80" t="str">
        <f>IF(C38="","",C38)</f>
        <v/>
      </c>
      <c r="G31" s="81"/>
      <c r="H31" s="81"/>
      <c r="I31" s="81"/>
      <c r="J31" s="81"/>
      <c r="K31" s="81"/>
      <c r="L31" s="81"/>
      <c r="M31" s="81"/>
      <c r="N31" s="82"/>
      <c r="O31" s="92" t="str">
        <f t="shared" si="2"/>
        <v>27(55)</v>
      </c>
      <c r="P31" s="93"/>
      <c r="Q31" s="94"/>
      <c r="R31" s="80" t="str">
        <f>IF(C41="","",C41)</f>
        <v/>
      </c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2"/>
      <c r="AD31" s="31" t="s">
        <v>8</v>
      </c>
      <c r="AE31" s="28" t="str">
        <f t="shared" si="3"/>
        <v/>
      </c>
      <c r="AF31" s="28" t="str">
        <f t="shared" si="4"/>
        <v/>
      </c>
      <c r="AG31" s="64" t="str">
        <f t="shared" si="5"/>
        <v/>
      </c>
      <c r="AH31" s="30" t="str">
        <f t="shared" si="6"/>
        <v/>
      </c>
      <c r="AJ31" s="62" t="str">
        <f t="shared" si="7"/>
        <v/>
      </c>
      <c r="AK31" s="40">
        <v>55</v>
      </c>
      <c r="AN31">
        <v>27</v>
      </c>
      <c r="AO31" s="3" t="s">
        <v>29</v>
      </c>
      <c r="AP31" s="3" t="s">
        <v>30</v>
      </c>
    </row>
    <row r="32" spans="1:42" ht="14.1" customHeight="1" thickBot="1" x14ac:dyDescent="0.25">
      <c r="A32" s="21" t="str">
        <f t="shared" si="1"/>
        <v/>
      </c>
      <c r="B32" s="46"/>
      <c r="C32" s="46"/>
      <c r="D32" s="46"/>
      <c r="E32" s="14" t="s">
        <v>6</v>
      </c>
      <c r="F32" s="86" t="str">
        <f>IF(C39="","",C39)</f>
        <v/>
      </c>
      <c r="G32" s="87"/>
      <c r="H32" s="87"/>
      <c r="I32" s="87"/>
      <c r="J32" s="87"/>
      <c r="K32" s="87"/>
      <c r="L32" s="87"/>
      <c r="M32" s="87"/>
      <c r="N32" s="88"/>
      <c r="O32" s="131" t="str">
        <f t="shared" si="2"/>
        <v>28(56)</v>
      </c>
      <c r="P32" s="161"/>
      <c r="Q32" s="132"/>
      <c r="R32" s="86" t="str">
        <f>IF(C40="","",C40)</f>
        <v/>
      </c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8"/>
      <c r="AD32" s="14" t="s">
        <v>7</v>
      </c>
      <c r="AE32" s="22" t="str">
        <f t="shared" si="3"/>
        <v/>
      </c>
      <c r="AF32" s="22" t="str">
        <f t="shared" si="4"/>
        <v/>
      </c>
      <c r="AG32" s="66" t="str">
        <f t="shared" si="5"/>
        <v/>
      </c>
      <c r="AH32" s="23" t="str">
        <f t="shared" si="6"/>
        <v/>
      </c>
      <c r="AJ32" s="62" t="str">
        <f t="shared" si="7"/>
        <v/>
      </c>
      <c r="AK32" s="40">
        <v>56</v>
      </c>
      <c r="AN32">
        <v>28</v>
      </c>
      <c r="AO32" s="3" t="s">
        <v>29</v>
      </c>
      <c r="AP32" s="3" t="s">
        <v>30</v>
      </c>
    </row>
    <row r="33" spans="1:35" ht="14.1" customHeight="1" x14ac:dyDescent="0.2">
      <c r="A33" s="17"/>
      <c r="B33" s="19"/>
      <c r="C33" s="19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9"/>
      <c r="O33" s="19"/>
      <c r="P33" s="19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7"/>
      <c r="AD33" s="19"/>
      <c r="AE33" s="19"/>
      <c r="AF33" s="17"/>
      <c r="AG33" s="17"/>
      <c r="AI33" s="76"/>
    </row>
    <row r="34" spans="1:35" ht="10.5" customHeight="1" thickBot="1" x14ac:dyDescent="0.25">
      <c r="AI34" s="76"/>
    </row>
    <row r="35" spans="1:35" ht="13.5" customHeight="1" thickBot="1" x14ac:dyDescent="0.25">
      <c r="A35" s="147"/>
      <c r="B35" s="148"/>
      <c r="C35" s="123" t="s">
        <v>1</v>
      </c>
      <c r="D35" s="99"/>
      <c r="E35" s="99"/>
      <c r="F35" s="99"/>
      <c r="G35" s="99"/>
      <c r="H35" s="99"/>
      <c r="I35" s="99"/>
      <c r="J35" s="99"/>
      <c r="K35" s="99"/>
      <c r="L35" s="100"/>
      <c r="M35" s="148" t="s">
        <v>3</v>
      </c>
      <c r="N35" s="148"/>
      <c r="O35" s="148" t="s">
        <v>4</v>
      </c>
      <c r="P35" s="148"/>
      <c r="Q35" s="123" t="s">
        <v>5</v>
      </c>
      <c r="R35" s="154"/>
      <c r="S35" s="123" t="s">
        <v>6</v>
      </c>
      <c r="T35" s="100"/>
      <c r="U35" s="123" t="s">
        <v>7</v>
      </c>
      <c r="V35" s="154"/>
      <c r="W35" s="123" t="s">
        <v>8</v>
      </c>
      <c r="X35" s="100"/>
      <c r="Y35" s="123" t="s">
        <v>9</v>
      </c>
      <c r="Z35" s="154"/>
      <c r="AA35" s="123" t="s">
        <v>10</v>
      </c>
      <c r="AB35" s="100"/>
      <c r="AC35" s="148" t="s">
        <v>12</v>
      </c>
      <c r="AD35" s="148"/>
      <c r="AE35" s="148" t="s">
        <v>11</v>
      </c>
      <c r="AF35" s="160"/>
      <c r="AG35" s="17"/>
      <c r="AI35" s="76"/>
    </row>
    <row r="36" spans="1:35" ht="13.5" customHeight="1" x14ac:dyDescent="0.2">
      <c r="A36" s="149" t="s">
        <v>3</v>
      </c>
      <c r="B36" s="135"/>
      <c r="C36" s="121"/>
      <c r="D36" s="122"/>
      <c r="E36" s="122"/>
      <c r="F36" s="122"/>
      <c r="G36" s="122"/>
      <c r="H36" s="122"/>
      <c r="I36" s="122"/>
      <c r="J36" s="122"/>
      <c r="K36" s="122"/>
      <c r="L36" s="122"/>
      <c r="M36" s="163"/>
      <c r="N36" s="163"/>
      <c r="O36" s="164" t="str">
        <f>A5</f>
        <v/>
      </c>
      <c r="P36" s="164"/>
      <c r="Q36" s="101" t="str">
        <f>A9</f>
        <v/>
      </c>
      <c r="R36" s="103"/>
      <c r="S36" s="101" t="str">
        <f>A13</f>
        <v/>
      </c>
      <c r="T36" s="103"/>
      <c r="U36" s="101" t="str">
        <f>A17</f>
        <v/>
      </c>
      <c r="V36" s="103"/>
      <c r="W36" s="101" t="str">
        <f>A21</f>
        <v/>
      </c>
      <c r="X36" s="103"/>
      <c r="Y36" s="101" t="str">
        <f>A29</f>
        <v/>
      </c>
      <c r="Z36" s="103"/>
      <c r="AA36" s="101" t="str">
        <f>A25</f>
        <v/>
      </c>
      <c r="AB36" s="103"/>
      <c r="AC36" s="135" t="str">
        <f>IF(A5="","",(IF(M36&lt;&gt;"",M36,0))+(IF(O36&lt;&gt;"",O36,0))+(IF(Q36&lt;&gt;"",Q36,0))+(IF(S36&lt;&gt;"",S36,0))+(IF(U36&lt;&gt;"",U36,0))+(IF(W36&lt;&gt;"",W36,0))+(IF(Y36&lt;&gt;"",Y36,0))+(IF(AA36&lt;&gt;"",AA36,0)))</f>
        <v/>
      </c>
      <c r="AD36" s="135"/>
      <c r="AE36" s="150"/>
      <c r="AF36" s="151"/>
      <c r="AG36" s="24"/>
      <c r="AI36" s="76"/>
    </row>
    <row r="37" spans="1:35" ht="13.5" customHeight="1" x14ac:dyDescent="0.2">
      <c r="A37" s="141" t="s">
        <v>4</v>
      </c>
      <c r="B37" s="142"/>
      <c r="C37" s="173"/>
      <c r="D37" s="120"/>
      <c r="E37" s="120"/>
      <c r="F37" s="120"/>
      <c r="G37" s="120"/>
      <c r="H37" s="120"/>
      <c r="I37" s="120"/>
      <c r="J37" s="120"/>
      <c r="K37" s="120"/>
      <c r="L37" s="120"/>
      <c r="M37" s="146" t="str">
        <f>AH5</f>
        <v/>
      </c>
      <c r="N37" s="146"/>
      <c r="O37" s="165"/>
      <c r="P37" s="165"/>
      <c r="Q37" s="89" t="str">
        <f>A14</f>
        <v/>
      </c>
      <c r="R37" s="91"/>
      <c r="S37" s="89" t="str">
        <f>A10</f>
        <v/>
      </c>
      <c r="T37" s="91"/>
      <c r="U37" s="89" t="str">
        <f>A22</f>
        <v/>
      </c>
      <c r="V37" s="91"/>
      <c r="W37" s="89" t="str">
        <f>A18</f>
        <v/>
      </c>
      <c r="X37" s="91"/>
      <c r="Y37" s="89" t="str">
        <f>A26</f>
        <v/>
      </c>
      <c r="Z37" s="91"/>
      <c r="AA37" s="89" t="str">
        <f>A30</f>
        <v/>
      </c>
      <c r="AB37" s="91"/>
      <c r="AC37" s="143" t="str">
        <f>IF(A5="","",(IF(M37&lt;&gt;"",M37,0))+(IF(O37&lt;&gt;"",O37,0))+(IF(Q37&lt;&gt;"",Q37,0))+(IF(S37&lt;&gt;"",S37,0))+(IF(U37&lt;&gt;"",U37,0))+(IF(W37&lt;&gt;"",W37,0))+(IF(Y37&lt;&gt;"",Y37,0))+(IF(AA37&lt;&gt;"",AA37,0)))</f>
        <v/>
      </c>
      <c r="AD37" s="143"/>
      <c r="AE37" s="144"/>
      <c r="AF37" s="145"/>
      <c r="AG37" s="24"/>
      <c r="AI37" s="76"/>
    </row>
    <row r="38" spans="1:35" ht="13.5" customHeight="1" x14ac:dyDescent="0.2">
      <c r="A38" s="133" t="s">
        <v>5</v>
      </c>
      <c r="B38" s="134"/>
      <c r="C38" s="174"/>
      <c r="D38" s="153"/>
      <c r="E38" s="153"/>
      <c r="F38" s="153"/>
      <c r="G38" s="153"/>
      <c r="H38" s="153"/>
      <c r="I38" s="153"/>
      <c r="J38" s="153"/>
      <c r="K38" s="153"/>
      <c r="L38" s="153"/>
      <c r="M38" s="140" t="str">
        <f>AH9</f>
        <v/>
      </c>
      <c r="N38" s="140"/>
      <c r="O38" s="140" t="str">
        <f>AH14</f>
        <v/>
      </c>
      <c r="P38" s="140"/>
      <c r="Q38" s="138"/>
      <c r="R38" s="139"/>
      <c r="S38" s="92" t="str">
        <f>A6</f>
        <v/>
      </c>
      <c r="T38" s="94"/>
      <c r="U38" s="92" t="str">
        <f>A27</f>
        <v/>
      </c>
      <c r="V38" s="94"/>
      <c r="W38" s="92" t="str">
        <f>A31</f>
        <v/>
      </c>
      <c r="X38" s="94"/>
      <c r="Y38" s="92" t="str">
        <f>A19</f>
        <v/>
      </c>
      <c r="Z38" s="94"/>
      <c r="AA38" s="92" t="str">
        <f>AH23</f>
        <v/>
      </c>
      <c r="AB38" s="94"/>
      <c r="AC38" s="135" t="str">
        <f>IF(A6="","",(IF(M38&lt;&gt;"",M38,0))+(IF(O38&lt;&gt;"",O38,0))+(IF(Q38&lt;&gt;"",Q38,0))+(IF(S38&lt;&gt;"",S38,0))+(IF(U38&lt;&gt;"",U38,0))+(IF(W38&lt;&gt;"",W38,0))+(IF(Y38&lt;&gt;"",Y38,0))+(IF(AA38&lt;&gt;"",AA38,0)))</f>
        <v/>
      </c>
      <c r="AD38" s="135"/>
      <c r="AE38" s="136"/>
      <c r="AF38" s="137"/>
      <c r="AG38" s="24"/>
      <c r="AI38" s="76"/>
    </row>
    <row r="39" spans="1:35" ht="13.5" customHeight="1" x14ac:dyDescent="0.2">
      <c r="A39" s="141" t="s">
        <v>6</v>
      </c>
      <c r="B39" s="142"/>
      <c r="C39" s="173"/>
      <c r="D39" s="120"/>
      <c r="E39" s="120"/>
      <c r="F39" s="120"/>
      <c r="G39" s="120"/>
      <c r="H39" s="120"/>
      <c r="I39" s="120"/>
      <c r="J39" s="120"/>
      <c r="K39" s="120"/>
      <c r="L39" s="120"/>
      <c r="M39" s="146" t="str">
        <f>AH13</f>
        <v/>
      </c>
      <c r="N39" s="146"/>
      <c r="O39" s="146" t="str">
        <f>AH10</f>
        <v/>
      </c>
      <c r="P39" s="146"/>
      <c r="Q39" s="89" t="str">
        <f>AH6</f>
        <v/>
      </c>
      <c r="R39" s="91"/>
      <c r="S39" s="138"/>
      <c r="T39" s="139"/>
      <c r="U39" s="89" t="str">
        <f>A32</f>
        <v/>
      </c>
      <c r="V39" s="91"/>
      <c r="W39" s="89" t="str">
        <f>A28</f>
        <v/>
      </c>
      <c r="X39" s="91"/>
      <c r="Y39" s="89" t="str">
        <f>A24</f>
        <v/>
      </c>
      <c r="Z39" s="91"/>
      <c r="AA39" s="89" t="str">
        <f>AH20</f>
        <v/>
      </c>
      <c r="AB39" s="91"/>
      <c r="AC39" s="143" t="str">
        <f>IF(A6="","",(IF(M39&lt;&gt;"",M39,0))+(IF(O39&lt;&gt;"",O39,0))+(IF(Q39&lt;&gt;"",Q39,0))+(IF(S39&lt;&gt;"",S39,0))+(IF(U39&lt;&gt;"",U39,0))+(IF(W39&lt;&gt;"",W39,0))+(IF(Y39&lt;&gt;"",Y39,0))+(IF(AA39&lt;&gt;"",AA39,0)))</f>
        <v/>
      </c>
      <c r="AD39" s="143"/>
      <c r="AE39" s="144"/>
      <c r="AF39" s="145"/>
      <c r="AG39" s="24"/>
      <c r="AI39" s="76"/>
    </row>
    <row r="40" spans="1:35" ht="13.5" customHeight="1" x14ac:dyDescent="0.2">
      <c r="A40" s="133" t="s">
        <v>7</v>
      </c>
      <c r="B40" s="134"/>
      <c r="C40" s="174"/>
      <c r="D40" s="153"/>
      <c r="E40" s="153"/>
      <c r="F40" s="153"/>
      <c r="G40" s="153"/>
      <c r="H40" s="153"/>
      <c r="I40" s="153"/>
      <c r="J40" s="153"/>
      <c r="K40" s="153"/>
      <c r="L40" s="153"/>
      <c r="M40" s="140" t="str">
        <f>AH17</f>
        <v/>
      </c>
      <c r="N40" s="140"/>
      <c r="O40" s="140" t="str">
        <f>AH22</f>
        <v/>
      </c>
      <c r="P40" s="140"/>
      <c r="Q40" s="92" t="str">
        <f>AH27</f>
        <v/>
      </c>
      <c r="R40" s="94"/>
      <c r="S40" s="92" t="str">
        <f>AH32</f>
        <v/>
      </c>
      <c r="T40" s="94"/>
      <c r="U40" s="138"/>
      <c r="V40" s="139"/>
      <c r="W40" s="92" t="str">
        <f>A7</f>
        <v/>
      </c>
      <c r="X40" s="94"/>
      <c r="Y40" s="92" t="str">
        <f>A11</f>
        <v/>
      </c>
      <c r="Z40" s="94"/>
      <c r="AA40" s="92" t="str">
        <f>AH15</f>
        <v/>
      </c>
      <c r="AB40" s="94"/>
      <c r="AC40" s="135" t="str">
        <f>IF(A7="","",(IF(M40&lt;&gt;"",M40,0))+(IF(O40&lt;&gt;"",O40,0))+(IF(Q40&lt;&gt;"",Q40,0))+(IF(S40&lt;&gt;"",S40,0))+(IF(U40&lt;&gt;"",U40,0))+(IF(W40&lt;&gt;"",W40,0))+(IF(Y40&lt;&gt;"",Y40,0))+(IF(AA40&lt;&gt;"",AA40,0)))</f>
        <v/>
      </c>
      <c r="AD40" s="135"/>
      <c r="AE40" s="136"/>
      <c r="AF40" s="137"/>
      <c r="AG40" s="24"/>
      <c r="AI40" s="76"/>
    </row>
    <row r="41" spans="1:35" ht="13.5" customHeight="1" x14ac:dyDescent="0.2">
      <c r="A41" s="141" t="s">
        <v>8</v>
      </c>
      <c r="B41" s="142"/>
      <c r="C41" s="173"/>
      <c r="D41" s="120"/>
      <c r="E41" s="120"/>
      <c r="F41" s="120"/>
      <c r="G41" s="120"/>
      <c r="H41" s="120"/>
      <c r="I41" s="120"/>
      <c r="J41" s="120"/>
      <c r="K41" s="120"/>
      <c r="L41" s="120"/>
      <c r="M41" s="146" t="str">
        <f>AH21</f>
        <v/>
      </c>
      <c r="N41" s="146"/>
      <c r="O41" s="146" t="str">
        <f>AH18</f>
        <v/>
      </c>
      <c r="P41" s="146"/>
      <c r="Q41" s="89" t="str">
        <f>AH31</f>
        <v/>
      </c>
      <c r="R41" s="91"/>
      <c r="S41" s="89" t="str">
        <f>AH28</f>
        <v/>
      </c>
      <c r="T41" s="91"/>
      <c r="U41" s="89" t="str">
        <f>AH7</f>
        <v/>
      </c>
      <c r="V41" s="91"/>
      <c r="W41" s="138"/>
      <c r="X41" s="139"/>
      <c r="Y41" s="89" t="str">
        <f>A16</f>
        <v/>
      </c>
      <c r="Z41" s="91"/>
      <c r="AA41" s="89" t="str">
        <f>AH12</f>
        <v/>
      </c>
      <c r="AB41" s="91"/>
      <c r="AC41" s="143" t="str">
        <f>IF(A7="","",(IF(M41&lt;&gt;"",M41,0))+(IF(O41&lt;&gt;"",O41,0))+(IF(Q41&lt;&gt;"",Q41,0))+(IF(S41&lt;&gt;"",S41,0))+(IF(U41&lt;&gt;"",U41,0))+(IF(W41&lt;&gt;"",W41,0))+(IF(Y41&lt;&gt;"",Y41,0))+(IF(AA41&lt;&gt;"",AA41,0)))</f>
        <v/>
      </c>
      <c r="AD41" s="143"/>
      <c r="AE41" s="144"/>
      <c r="AF41" s="145"/>
      <c r="AG41" s="24"/>
      <c r="AI41" s="76"/>
    </row>
    <row r="42" spans="1:35" ht="13.5" customHeight="1" x14ac:dyDescent="0.2">
      <c r="A42" s="133" t="s">
        <v>9</v>
      </c>
      <c r="B42" s="134"/>
      <c r="C42" s="174"/>
      <c r="D42" s="153"/>
      <c r="E42" s="153"/>
      <c r="F42" s="153"/>
      <c r="G42" s="153"/>
      <c r="H42" s="153"/>
      <c r="I42" s="153"/>
      <c r="J42" s="153"/>
      <c r="K42" s="153"/>
      <c r="L42" s="153"/>
      <c r="M42" s="140" t="str">
        <f>AH29</f>
        <v/>
      </c>
      <c r="N42" s="140"/>
      <c r="O42" s="140" t="str">
        <f>AH26</f>
        <v/>
      </c>
      <c r="P42" s="140"/>
      <c r="Q42" s="92" t="str">
        <f>AH19</f>
        <v/>
      </c>
      <c r="R42" s="94"/>
      <c r="S42" s="92" t="str">
        <f>AH24</f>
        <v/>
      </c>
      <c r="T42" s="94"/>
      <c r="U42" s="92" t="str">
        <f>AH11</f>
        <v/>
      </c>
      <c r="V42" s="94"/>
      <c r="W42" s="92" t="str">
        <f>AH16</f>
        <v/>
      </c>
      <c r="X42" s="94"/>
      <c r="Y42" s="138"/>
      <c r="Z42" s="139"/>
      <c r="AA42" s="92" t="str">
        <f>A8</f>
        <v/>
      </c>
      <c r="AB42" s="94"/>
      <c r="AC42" s="135" t="str">
        <f>IF(A8="","",(IF(M42&lt;&gt;"",M42,0))+(IF(O42&lt;&gt;"",O42,0))+(IF(Q42&lt;&gt;"",Q42,0))+(IF(S42&lt;&gt;"",S42,0))+(IF(U42&lt;&gt;"",U42,0))+(IF(W42&lt;&gt;"",W42,0))+(IF(Y42&lt;&gt;"",Y42,0))+(IF(AA42&lt;&gt;"",AA42,0)))</f>
        <v/>
      </c>
      <c r="AD42" s="135"/>
      <c r="AE42" s="136"/>
      <c r="AF42" s="137"/>
      <c r="AG42" s="24"/>
      <c r="AI42" s="76"/>
    </row>
    <row r="43" spans="1:35" ht="13.5" customHeight="1" thickBot="1" x14ac:dyDescent="0.25">
      <c r="A43" s="124" t="s">
        <v>10</v>
      </c>
      <c r="B43" s="125"/>
      <c r="C43" s="172"/>
      <c r="D43" s="167"/>
      <c r="E43" s="167"/>
      <c r="F43" s="167"/>
      <c r="G43" s="167"/>
      <c r="H43" s="167"/>
      <c r="I43" s="167"/>
      <c r="J43" s="167"/>
      <c r="K43" s="167"/>
      <c r="L43" s="167"/>
      <c r="M43" s="162" t="str">
        <f>AH25</f>
        <v/>
      </c>
      <c r="N43" s="162"/>
      <c r="O43" s="162" t="str">
        <f>AH30</f>
        <v/>
      </c>
      <c r="P43" s="162"/>
      <c r="Q43" s="131" t="str">
        <f>A23</f>
        <v/>
      </c>
      <c r="R43" s="132"/>
      <c r="S43" s="131" t="str">
        <f>A20</f>
        <v/>
      </c>
      <c r="T43" s="132"/>
      <c r="U43" s="131" t="str">
        <f>A15</f>
        <v/>
      </c>
      <c r="V43" s="132"/>
      <c r="W43" s="131" t="str">
        <f>A12</f>
        <v/>
      </c>
      <c r="X43" s="132"/>
      <c r="Y43" s="131" t="str">
        <f>AH8</f>
        <v/>
      </c>
      <c r="Z43" s="132"/>
      <c r="AA43" s="129"/>
      <c r="AB43" s="130"/>
      <c r="AC43" s="126" t="str">
        <f>IF(A8="","",(IF(M43&lt;&gt;"",M43,0))+(IF(O43&lt;&gt;"",O43,0))+(IF(Q43&lt;&gt;"",Q43,0))+(IF(S43&lt;&gt;"",S43,0))+(IF(U43&lt;&gt;"",U43,0))+(IF(W43&lt;&gt;"",W43,0))+(IF(Y43&lt;&gt;"",Y43,0))+(IF(AA43&lt;&gt;"",AA43,0)))</f>
        <v/>
      </c>
      <c r="AD43" s="126"/>
      <c r="AE43" s="127"/>
      <c r="AF43" s="128"/>
      <c r="AG43" s="24"/>
      <c r="AI43" s="76"/>
    </row>
    <row r="44" spans="1:35" ht="13.5" customHeight="1" x14ac:dyDescent="0.2">
      <c r="A44" s="17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50"/>
      <c r="AD44" s="50"/>
      <c r="AE44" s="50"/>
      <c r="AF44" s="50"/>
      <c r="AG44" s="50"/>
      <c r="AI44" s="76"/>
    </row>
    <row r="45" spans="1:35" ht="11.1" customHeight="1" x14ac:dyDescent="0.2">
      <c r="AI45" s="76"/>
    </row>
    <row r="46" spans="1:35" ht="14.1" customHeight="1" x14ac:dyDescent="0.2">
      <c r="AI46" s="76"/>
    </row>
    <row r="47" spans="1:35" ht="14.1" customHeight="1" x14ac:dyDescent="0.2">
      <c r="AI47" s="76"/>
    </row>
    <row r="48" spans="1:35" x14ac:dyDescent="0.2">
      <c r="AI48" s="76"/>
    </row>
    <row r="49" spans="35:35" x14ac:dyDescent="0.2">
      <c r="AI49" s="76"/>
    </row>
    <row r="50" spans="35:35" x14ac:dyDescent="0.2">
      <c r="AI50" s="76"/>
    </row>
    <row r="51" spans="35:35" x14ac:dyDescent="0.2">
      <c r="AI51" s="76"/>
    </row>
    <row r="52" spans="35:35" x14ac:dyDescent="0.2">
      <c r="AI52" s="76"/>
    </row>
    <row r="53" spans="35:35" x14ac:dyDescent="0.2">
      <c r="AI53" s="76"/>
    </row>
    <row r="54" spans="35:35" x14ac:dyDescent="0.2">
      <c r="AI54" s="76"/>
    </row>
    <row r="55" spans="35:35" x14ac:dyDescent="0.2">
      <c r="AI55" s="76"/>
    </row>
    <row r="56" spans="35:35" x14ac:dyDescent="0.2">
      <c r="AI56" s="76"/>
    </row>
    <row r="57" spans="35:35" x14ac:dyDescent="0.2">
      <c r="AI57" s="76"/>
    </row>
    <row r="58" spans="35:35" x14ac:dyDescent="0.2">
      <c r="AI58" s="76"/>
    </row>
    <row r="59" spans="35:35" x14ac:dyDescent="0.2">
      <c r="AI59" s="76"/>
    </row>
    <row r="60" spans="35:35" x14ac:dyDescent="0.2">
      <c r="AI60" s="76"/>
    </row>
    <row r="61" spans="35:35" x14ac:dyDescent="0.2">
      <c r="AI61" s="76"/>
    </row>
    <row r="62" spans="35:35" x14ac:dyDescent="0.2">
      <c r="AI62" s="76"/>
    </row>
    <row r="63" spans="35:35" x14ac:dyDescent="0.2">
      <c r="AI63" s="76"/>
    </row>
    <row r="64" spans="35:35" x14ac:dyDescent="0.2">
      <c r="AI64" s="76"/>
    </row>
  </sheetData>
  <sheetProtection algorithmName="SHA-512" hashValue="VhjhnsP71k4lJiToMxojzjCRBUvBK+fuFgKP0iw3zrNy1DHTUeZPypovEvmkoG5kY7w7qHCQNHOz0OOzIbs85A==" saltValue="BKxnk2deWWg2GbGrwsaojA==" spinCount="100000" sheet="1" objects="1" scenarios="1"/>
  <mergeCells count="199">
    <mergeCell ref="R17:AC17"/>
    <mergeCell ref="F21:N21"/>
    <mergeCell ref="R26:AC26"/>
    <mergeCell ref="R27:AC27"/>
    <mergeCell ref="R28:AC28"/>
    <mergeCell ref="R29:AC29"/>
    <mergeCell ref="R22:AC22"/>
    <mergeCell ref="R23:AC23"/>
    <mergeCell ref="R24:AC24"/>
    <mergeCell ref="R25:AC25"/>
    <mergeCell ref="F22:N22"/>
    <mergeCell ref="F23:N23"/>
    <mergeCell ref="A43:B43"/>
    <mergeCell ref="A42:B42"/>
    <mergeCell ref="S42:T42"/>
    <mergeCell ref="A41:B41"/>
    <mergeCell ref="A39:B39"/>
    <mergeCell ref="S43:T43"/>
    <mergeCell ref="Q41:R41"/>
    <mergeCell ref="Q42:R42"/>
    <mergeCell ref="Q38:R38"/>
    <mergeCell ref="Q39:R39"/>
    <mergeCell ref="Q40:R40"/>
    <mergeCell ref="U42:V42"/>
    <mergeCell ref="AC43:AD43"/>
    <mergeCell ref="U40:V40"/>
    <mergeCell ref="A37:B37"/>
    <mergeCell ref="A35:B35"/>
    <mergeCell ref="A36:B36"/>
    <mergeCell ref="O10:Q10"/>
    <mergeCell ref="O9:Q9"/>
    <mergeCell ref="O12:Q12"/>
    <mergeCell ref="O11:Q11"/>
    <mergeCell ref="F32:N32"/>
    <mergeCell ref="F29:N29"/>
    <mergeCell ref="F30:N30"/>
    <mergeCell ref="F31:N31"/>
    <mergeCell ref="F24:N24"/>
    <mergeCell ref="F25:N25"/>
    <mergeCell ref="F26:N26"/>
    <mergeCell ref="F27:N27"/>
    <mergeCell ref="F9:N9"/>
    <mergeCell ref="F10:N10"/>
    <mergeCell ref="F11:N11"/>
    <mergeCell ref="F12:N12"/>
    <mergeCell ref="F13:N13"/>
    <mergeCell ref="F14:N14"/>
    <mergeCell ref="F20:N20"/>
    <mergeCell ref="F16:N16"/>
    <mergeCell ref="F17:N17"/>
    <mergeCell ref="F18:N18"/>
    <mergeCell ref="F19:N19"/>
    <mergeCell ref="AE37:AF37"/>
    <mergeCell ref="AE36:AF36"/>
    <mergeCell ref="AC39:AD39"/>
    <mergeCell ref="AE39:AF39"/>
    <mergeCell ref="AC42:AD42"/>
    <mergeCell ref="AE42:AF42"/>
    <mergeCell ref="AA42:AB42"/>
    <mergeCell ref="Y42:Z42"/>
    <mergeCell ref="W42:X42"/>
    <mergeCell ref="AA39:AB39"/>
    <mergeCell ref="AA40:AB40"/>
    <mergeCell ref="Y38:Z38"/>
    <mergeCell ref="Y39:Z39"/>
    <mergeCell ref="AE43:AF43"/>
    <mergeCell ref="AA43:AB43"/>
    <mergeCell ref="Y43:Z43"/>
    <mergeCell ref="W43:X43"/>
    <mergeCell ref="U43:V43"/>
    <mergeCell ref="A38:B38"/>
    <mergeCell ref="AC38:AD38"/>
    <mergeCell ref="AE38:AF38"/>
    <mergeCell ref="C38:L38"/>
    <mergeCell ref="W38:X38"/>
    <mergeCell ref="W39:X39"/>
    <mergeCell ref="U38:V38"/>
    <mergeCell ref="U39:V39"/>
    <mergeCell ref="AC41:AD41"/>
    <mergeCell ref="AE41:AF41"/>
    <mergeCell ref="A40:B40"/>
    <mergeCell ref="AC40:AD40"/>
    <mergeCell ref="AE40:AF40"/>
    <mergeCell ref="AA41:AB41"/>
    <mergeCell ref="Y40:Z40"/>
    <mergeCell ref="Y41:Z41"/>
    <mergeCell ref="W41:X41"/>
    <mergeCell ref="W40:X40"/>
    <mergeCell ref="AA38:AB38"/>
    <mergeCell ref="R31:AC31"/>
    <mergeCell ref="R32:AC32"/>
    <mergeCell ref="AA37:AB37"/>
    <mergeCell ref="Y36:Z36"/>
    <mergeCell ref="Y37:Z37"/>
    <mergeCell ref="O37:P37"/>
    <mergeCell ref="W36:X36"/>
    <mergeCell ref="W37:X37"/>
    <mergeCell ref="U36:V36"/>
    <mergeCell ref="U37:V37"/>
    <mergeCell ref="Q36:R36"/>
    <mergeCell ref="Q37:R37"/>
    <mergeCell ref="AC37:AD37"/>
    <mergeCell ref="AC36:AD36"/>
    <mergeCell ref="AA36:AB36"/>
    <mergeCell ref="M1:S1"/>
    <mergeCell ref="O20:Q20"/>
    <mergeCell ref="O19:Q19"/>
    <mergeCell ref="O14:Q14"/>
    <mergeCell ref="O13:Q13"/>
    <mergeCell ref="O16:Q16"/>
    <mergeCell ref="O15:Q15"/>
    <mergeCell ref="O26:Q26"/>
    <mergeCell ref="O25:Q25"/>
    <mergeCell ref="O22:Q22"/>
    <mergeCell ref="O21:Q21"/>
    <mergeCell ref="O24:Q24"/>
    <mergeCell ref="O23:Q23"/>
    <mergeCell ref="F5:N5"/>
    <mergeCell ref="O5:Q5"/>
    <mergeCell ref="R4:AC4"/>
    <mergeCell ref="O4:Q4"/>
    <mergeCell ref="R5:AC5"/>
    <mergeCell ref="F8:N8"/>
    <mergeCell ref="F6:N6"/>
    <mergeCell ref="O8:Q8"/>
    <mergeCell ref="O7:Q7"/>
    <mergeCell ref="O6:Q6"/>
    <mergeCell ref="C1:I1"/>
    <mergeCell ref="E2:L2"/>
    <mergeCell ref="AA35:AB35"/>
    <mergeCell ref="Y35:Z35"/>
    <mergeCell ref="W35:X35"/>
    <mergeCell ref="U35:V35"/>
    <mergeCell ref="O35:P35"/>
    <mergeCell ref="F4:N4"/>
    <mergeCell ref="O28:Q28"/>
    <mergeCell ref="O27:Q27"/>
    <mergeCell ref="O30:Q30"/>
    <mergeCell ref="O29:Q29"/>
    <mergeCell ref="Q35:R35"/>
    <mergeCell ref="AA1:AF1"/>
    <mergeCell ref="AE35:AF35"/>
    <mergeCell ref="AC35:AD35"/>
    <mergeCell ref="R10:AC10"/>
    <mergeCell ref="R11:AC11"/>
    <mergeCell ref="F15:N15"/>
    <mergeCell ref="F28:N28"/>
    <mergeCell ref="F7:N7"/>
    <mergeCell ref="O18:Q18"/>
    <mergeCell ref="O17:Q17"/>
    <mergeCell ref="R30:AC30"/>
    <mergeCell ref="R12:AC12"/>
    <mergeCell ref="R13:AC13"/>
    <mergeCell ref="R6:AC6"/>
    <mergeCell ref="R7:AC7"/>
    <mergeCell ref="O36:P36"/>
    <mergeCell ref="O40:P40"/>
    <mergeCell ref="U41:V41"/>
    <mergeCell ref="S35:T35"/>
    <mergeCell ref="S36:T36"/>
    <mergeCell ref="S37:T37"/>
    <mergeCell ref="S38:T38"/>
    <mergeCell ref="S39:T39"/>
    <mergeCell ref="S40:T40"/>
    <mergeCell ref="S41:T41"/>
    <mergeCell ref="O41:P41"/>
    <mergeCell ref="R9:AC9"/>
    <mergeCell ref="R18:AC18"/>
    <mergeCell ref="R19:AC19"/>
    <mergeCell ref="R20:AC20"/>
    <mergeCell ref="R21:AC21"/>
    <mergeCell ref="R14:AC14"/>
    <mergeCell ref="R8:AC8"/>
    <mergeCell ref="R15:AC15"/>
    <mergeCell ref="R16:AC16"/>
    <mergeCell ref="O42:P42"/>
    <mergeCell ref="O38:P38"/>
    <mergeCell ref="O39:P39"/>
    <mergeCell ref="C43:L43"/>
    <mergeCell ref="O43:P43"/>
    <mergeCell ref="O32:Q32"/>
    <mergeCell ref="O31:Q31"/>
    <mergeCell ref="M43:N43"/>
    <mergeCell ref="M35:N35"/>
    <mergeCell ref="M36:N36"/>
    <mergeCell ref="M37:N37"/>
    <mergeCell ref="M38:N38"/>
    <mergeCell ref="M39:N39"/>
    <mergeCell ref="C37:L37"/>
    <mergeCell ref="C36:L36"/>
    <mergeCell ref="C35:L35"/>
    <mergeCell ref="C42:L42"/>
    <mergeCell ref="C41:L41"/>
    <mergeCell ref="C40:L40"/>
    <mergeCell ref="C39:L39"/>
    <mergeCell ref="M40:N40"/>
    <mergeCell ref="M41:N41"/>
    <mergeCell ref="M42:N42"/>
    <mergeCell ref="Q43:R43"/>
  </mergeCells>
  <phoneticPr fontId="5" type="noConversion"/>
  <pageMargins left="0.55118110236220474" right="0.35433070866141736" top="0.59055118110236227" bottom="0.39370078740157483" header="0.19685039370078741" footer="0.39370078740157483"/>
  <pageSetup paperSize="9" scale="94" orientation="portrait" r:id="rId1"/>
  <headerFooter alignWithMargins="0">
    <oddHeader>&amp;C&amp;"Arial,Fett"&amp;20Ostschweizer   Seilziehmeisterschaft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G29"/>
  <sheetViews>
    <sheetView view="pageLayout" zoomScaleNormal="100" zoomScaleSheetLayoutView="100" workbookViewId="0">
      <selection activeCell="G11" sqref="G11"/>
    </sheetView>
  </sheetViews>
  <sheetFormatPr baseColWidth="10" defaultRowHeight="12.75" x14ac:dyDescent="0.2"/>
  <cols>
    <col min="1" max="1" width="7.85546875" style="57" customWidth="1"/>
    <col min="2" max="2" width="6.140625" style="58" customWidth="1"/>
    <col min="3" max="3" width="14.5703125" style="57" customWidth="1"/>
    <col min="4" max="6" width="11.42578125" style="57"/>
    <col min="7" max="7" width="45.5703125" style="57" customWidth="1"/>
    <col min="8" max="16384" width="11.42578125" style="57"/>
  </cols>
  <sheetData>
    <row r="1" spans="1:7" ht="20.25" x14ac:dyDescent="0.3">
      <c r="A1" s="168"/>
      <c r="B1" s="169"/>
      <c r="C1" s="169"/>
      <c r="D1" s="169"/>
      <c r="E1" s="169"/>
      <c r="F1" s="169"/>
      <c r="G1" s="169"/>
    </row>
    <row r="2" spans="1:7" s="68" customFormat="1" x14ac:dyDescent="0.2">
      <c r="B2" s="69"/>
    </row>
    <row r="3" spans="1:7" s="68" customFormat="1" x14ac:dyDescent="0.2">
      <c r="B3" s="69"/>
      <c r="G3" s="68" t="s">
        <v>20</v>
      </c>
    </row>
    <row r="4" spans="1:7" s="68" customFormat="1" x14ac:dyDescent="0.2">
      <c r="B4" s="69"/>
    </row>
    <row r="5" spans="1:7" s="68" customFormat="1" ht="7.5" customHeight="1" x14ac:dyDescent="0.2">
      <c r="B5" s="69"/>
    </row>
    <row r="6" spans="1:7" s="68" customFormat="1" ht="22.5" x14ac:dyDescent="0.2">
      <c r="A6" s="175" t="s">
        <v>51</v>
      </c>
      <c r="B6" s="175"/>
      <c r="C6" s="175"/>
      <c r="D6" s="175"/>
      <c r="E6" s="175"/>
      <c r="F6" s="175"/>
      <c r="G6" s="175"/>
    </row>
    <row r="7" spans="1:7" s="68" customFormat="1" x14ac:dyDescent="0.2">
      <c r="B7" s="69"/>
    </row>
    <row r="8" spans="1:7" s="68" customFormat="1" ht="18.75" x14ac:dyDescent="0.2">
      <c r="B8" s="70" t="s">
        <v>47</v>
      </c>
      <c r="E8" s="71"/>
    </row>
    <row r="9" spans="1:7" s="68" customFormat="1" ht="10.5" customHeight="1" x14ac:dyDescent="0.2">
      <c r="B9" s="72"/>
    </row>
    <row r="10" spans="1:7" s="68" customFormat="1" ht="12.75" customHeight="1" x14ac:dyDescent="0.2">
      <c r="A10" s="176" t="s">
        <v>46</v>
      </c>
      <c r="B10" s="176"/>
      <c r="C10" s="176"/>
      <c r="D10" s="176"/>
      <c r="E10" s="176"/>
      <c r="F10" s="176"/>
      <c r="G10" s="176"/>
    </row>
    <row r="11" spans="1:7" s="68" customFormat="1" x14ac:dyDescent="0.2">
      <c r="B11" s="69"/>
    </row>
    <row r="12" spans="1:7" ht="26.25" x14ac:dyDescent="0.4">
      <c r="B12" s="61" t="s">
        <v>45</v>
      </c>
    </row>
    <row r="14" spans="1:7" ht="39.950000000000003" customHeight="1" x14ac:dyDescent="0.3">
      <c r="B14" s="59" t="s">
        <v>44</v>
      </c>
      <c r="C14" s="60"/>
      <c r="D14" s="59"/>
      <c r="E14" s="59"/>
    </row>
    <row r="15" spans="1:7" ht="39.950000000000003" customHeight="1" x14ac:dyDescent="0.3">
      <c r="B15" s="59" t="s">
        <v>43</v>
      </c>
      <c r="C15" s="60" t="str">
        <f>'8er Gr1'!AP64</f>
        <v/>
      </c>
      <c r="D15" s="59"/>
      <c r="E15" s="59"/>
    </row>
    <row r="16" spans="1:7" ht="39.950000000000003" customHeight="1" x14ac:dyDescent="0.3">
      <c r="B16" s="59" t="s">
        <v>42</v>
      </c>
      <c r="C16" s="60" t="str">
        <f>'8er Gr1'!AP63</f>
        <v/>
      </c>
      <c r="D16" s="59"/>
      <c r="E16" s="59"/>
    </row>
    <row r="17" spans="2:5" ht="39.950000000000003" customHeight="1" x14ac:dyDescent="0.3">
      <c r="B17" s="59" t="s">
        <v>41</v>
      </c>
      <c r="C17" s="60" t="str">
        <f>'8er Gr1'!AP62</f>
        <v/>
      </c>
      <c r="D17" s="59"/>
      <c r="E17" s="59"/>
    </row>
    <row r="18" spans="2:5" ht="39.950000000000003" customHeight="1" x14ac:dyDescent="0.3">
      <c r="B18" s="59" t="s">
        <v>40</v>
      </c>
      <c r="C18" s="60" t="str">
        <f>'8er Gr1'!AP61</f>
        <v/>
      </c>
      <c r="D18" s="59"/>
      <c r="E18" s="59"/>
    </row>
    <row r="19" spans="2:5" ht="39.950000000000003" customHeight="1" x14ac:dyDescent="0.3">
      <c r="B19" s="59" t="s">
        <v>39</v>
      </c>
      <c r="C19" s="60" t="str">
        <f>'8er Gr1'!AP60</f>
        <v/>
      </c>
      <c r="D19" s="59"/>
      <c r="E19" s="59"/>
    </row>
    <row r="20" spans="2:5" ht="39.950000000000003" customHeight="1" x14ac:dyDescent="0.3">
      <c r="B20" s="59" t="s">
        <v>38</v>
      </c>
      <c r="C20" s="60" t="str">
        <f>'8er Gr1'!AP59</f>
        <v/>
      </c>
      <c r="D20" s="59"/>
      <c r="E20" s="59"/>
    </row>
    <row r="21" spans="2:5" ht="39.950000000000003" customHeight="1" x14ac:dyDescent="0.3">
      <c r="B21" s="59" t="s">
        <v>37</v>
      </c>
      <c r="C21" s="60" t="str">
        <f>'8er Gr1'!AP58</f>
        <v/>
      </c>
      <c r="D21" s="59"/>
      <c r="E21" s="59"/>
    </row>
    <row r="22" spans="2:5" ht="39.950000000000003" customHeight="1" x14ac:dyDescent="0.3">
      <c r="B22" s="59" t="s">
        <v>36</v>
      </c>
      <c r="C22" s="60" t="str">
        <f>'8er Gr1'!AP57</f>
        <v/>
      </c>
      <c r="D22" s="59"/>
      <c r="E22" s="59"/>
    </row>
    <row r="23" spans="2:5" ht="39.950000000000003" customHeight="1" x14ac:dyDescent="0.3">
      <c r="B23" s="59" t="s">
        <v>35</v>
      </c>
      <c r="C23" s="60" t="str">
        <f>'8er Gr1'!AP56</f>
        <v/>
      </c>
      <c r="D23" s="59"/>
      <c r="E23" s="59"/>
    </row>
    <row r="24" spans="2:5" ht="39.950000000000003" customHeight="1" x14ac:dyDescent="0.3">
      <c r="B24" s="59" t="s">
        <v>34</v>
      </c>
      <c r="C24" s="60" t="str">
        <f>'8er Gr1'!AP55</f>
        <v/>
      </c>
      <c r="D24" s="59"/>
      <c r="E24" s="59"/>
    </row>
    <row r="25" spans="2:5" ht="39.950000000000003" customHeight="1" x14ac:dyDescent="0.3">
      <c r="B25" s="59" t="s">
        <v>33</v>
      </c>
      <c r="C25" s="60" t="str">
        <f>'8er Gr1'!AP54</f>
        <v/>
      </c>
      <c r="D25" s="59"/>
      <c r="E25" s="59"/>
    </row>
    <row r="26" spans="2:5" ht="39.950000000000003" customHeight="1" x14ac:dyDescent="0.3">
      <c r="B26" s="59" t="s">
        <v>32</v>
      </c>
      <c r="C26" s="60" t="str">
        <f>'8er Gr1'!AP53</f>
        <v/>
      </c>
      <c r="D26" s="59"/>
      <c r="E26" s="59"/>
    </row>
    <row r="27" spans="2:5" ht="39.950000000000003" customHeight="1" x14ac:dyDescent="0.3">
      <c r="B27" s="59" t="s">
        <v>31</v>
      </c>
      <c r="C27" s="60" t="str">
        <f>'8er Gr1'!AP52</f>
        <v/>
      </c>
      <c r="D27" s="59"/>
      <c r="E27" s="59"/>
    </row>
    <row r="28" spans="2:5" ht="39.950000000000003" customHeight="1" x14ac:dyDescent="0.3">
      <c r="B28" s="59" t="s">
        <v>49</v>
      </c>
      <c r="C28" s="60" t="str">
        <f>'8er Gr1'!AP51</f>
        <v/>
      </c>
      <c r="D28" s="59"/>
      <c r="E28" s="59"/>
    </row>
    <row r="29" spans="2:5" ht="39.950000000000003" customHeight="1" x14ac:dyDescent="0.3">
      <c r="B29" s="59" t="s">
        <v>50</v>
      </c>
      <c r="C29" s="60" t="str">
        <f>'8er Gr1'!AP50</f>
        <v/>
      </c>
      <c r="D29" s="59"/>
      <c r="E29" s="59"/>
    </row>
  </sheetData>
  <mergeCells count="3">
    <mergeCell ref="A6:G6"/>
    <mergeCell ref="A10:G10"/>
    <mergeCell ref="A1:G1"/>
  </mergeCells>
  <pageMargins left="0.7" right="0.7" top="0.78740157499999996" bottom="0.78740157499999996" header="0.3" footer="0.3"/>
  <pageSetup paperSize="9" scale="81" orientation="portrait" r:id="rId1"/>
  <headerFooter>
    <oddHeader>&amp;C&amp;"Arial,Fett"&amp;20Ostschweizer   Seilziehmeisterschaft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8er Gr1</vt:lpstr>
      <vt:lpstr>8er Gr2</vt:lpstr>
      <vt:lpstr>Rangliste Final</vt:lpstr>
      <vt:lpstr>'8er Gr1'!Druckbereich</vt:lpstr>
      <vt:lpstr>'8er Gr2'!Druckbereich</vt:lpstr>
      <vt:lpstr>'Rangliste Final'!Druckbereich</vt:lpstr>
    </vt:vector>
  </TitlesOfParts>
  <Company>Seilzieherclub Waldkirch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</dc:creator>
  <cp:lastModifiedBy>Alfred</cp:lastModifiedBy>
  <cp:lastPrinted>2000-06-13T20:26:26Z</cp:lastPrinted>
  <dcterms:created xsi:type="dcterms:W3CDTF">2000-03-14T20:54:12Z</dcterms:created>
  <dcterms:modified xsi:type="dcterms:W3CDTF">2021-03-27T18:55:57Z</dcterms:modified>
</cp:coreProperties>
</file>